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96" windowHeight="7572" tabRatio="951" activeTab="1"/>
  </bookViews>
  <sheets>
    <sheet name="1.1 (ЧМ) " sheetId="142" r:id="rId1"/>
    <sheet name="1.2 (ЧП) " sheetId="143" r:id="rId2"/>
    <sheet name="1.3 (ПЛ)" sheetId="3" r:id="rId3"/>
    <sheet name="1.4 (ГР)" sheetId="4" r:id="rId4"/>
    <sheet name="1.6 (КВР)" sheetId="5" r:id="rId5"/>
    <sheet name="2.1 (ОУ) " sheetId="150" r:id="rId6"/>
    <sheet name="3.1 (ЮЛ.ИП)" sheetId="7" r:id="rId7"/>
    <sheet name="3.1 (ЮЛ.ИП) (2)" sheetId="30" r:id="rId8"/>
    <sheet name="3.2 (СО)" sheetId="8" r:id="rId9"/>
    <sheet name="4.1(ДК) лось  (2)" sheetId="86" r:id="rId10"/>
    <sheet name="4.1(ДК) кабан " sheetId="94" r:id="rId11"/>
    <sheet name="4.1(ДК) косуля " sheetId="52" r:id="rId12"/>
    <sheet name="4.2 бобр" sheetId="78" r:id="rId13"/>
    <sheet name="4.2 куница" sheetId="79" r:id="rId14"/>
    <sheet name="4.2 заяц-русак" sheetId="77" r:id="rId15"/>
    <sheet name="4.2 лисица" sheetId="76" r:id="rId16"/>
    <sheet name="4.2 корсак" sheetId="112" r:id="rId17"/>
    <sheet name="4.2 ондатра" sheetId="113" r:id="rId18"/>
    <sheet name="4.2сурок" sheetId="84" r:id="rId19"/>
    <sheet name="4.2 барсук" sheetId="81" r:id="rId20"/>
    <sheet name="4.3 глухарь" sheetId="114" r:id="rId21"/>
    <sheet name="4.3 тетерев" sheetId="115" r:id="rId22"/>
    <sheet name="4.3 вальдшнеп" sheetId="116" r:id="rId23"/>
    <sheet name="4.3 кряква" sheetId="117" r:id="rId24"/>
    <sheet name="4.3 чирок свист" sheetId="118" r:id="rId25"/>
    <sheet name="4.3 чирок треск" sheetId="119" r:id="rId26"/>
    <sheet name="4.3 нырок бв" sheetId="120" r:id="rId27"/>
    <sheet name="4.3 широконоска" sheetId="121" r:id="rId28"/>
    <sheet name="4.3 шилохвость" sheetId="122" r:id="rId29"/>
    <sheet name="4.3 свиязь" sheetId="123" r:id="rId30"/>
    <sheet name="4.3 чернеть" sheetId="124" r:id="rId31"/>
    <sheet name="4.3 лысуха" sheetId="125" r:id="rId32"/>
    <sheet name="4.3 гуменник" sheetId="126" r:id="rId33"/>
    <sheet name="4.3 гусь белолобый" sheetId="127" r:id="rId34"/>
    <sheet name="4.3 бекас" sheetId="129" r:id="rId35"/>
    <sheet name="4.3 дупель" sheetId="130" r:id="rId36"/>
    <sheet name="4.3 гаршнеп" sheetId="131" r:id="rId37"/>
    <sheet name="4.3 вяхирь" sheetId="132" r:id="rId38"/>
    <sheet name="4.3 голубь сизый" sheetId="133" r:id="rId39"/>
    <sheet name="4.3 перепел" sheetId="134" r:id="rId40"/>
    <sheet name="4.3 куропатка серая" sheetId="135" r:id="rId41"/>
    <sheet name="4.3 ворона серая" sheetId="136" r:id="rId42"/>
    <sheet name="4.4 гр птиц утки" sheetId="137" r:id="rId43"/>
    <sheet name="4.4 гр птиц гуси" sheetId="138" r:id="rId44"/>
    <sheet name="4.4 гр птиц кулики" sheetId="139" r:id="rId45"/>
    <sheet name="4.4 гр птиц голуби" sheetId="140" r:id="rId46"/>
    <sheet name="4.4 гр птиц горлицы" sheetId="141" r:id="rId47"/>
    <sheet name="4.5(ДВ)" sheetId="50" r:id="rId48"/>
    <sheet name="4.6 (ДМ)" sheetId="14" r:id="rId49"/>
    <sheet name="4.7 (НД)" sheetId="15" r:id="rId50"/>
    <sheet name="5.1 (ВР)" sheetId="16" r:id="rId51"/>
    <sheet name="5.2 (РЧ) лисица" sheetId="144" r:id="rId52"/>
    <sheet name="5.2 (РЧ) волк" sheetId="145" r:id="rId53"/>
    <sheet name="5.2 (РЧ) кабан" sheetId="72" r:id="rId54"/>
    <sheet name="5.2 (РЧ) пернатая дичь" sheetId="147" r:id="rId55"/>
    <sheet name="5.2 (РЧ) бобр" sheetId="146" r:id="rId56"/>
    <sheet name="5.3 (ВО)" sheetId="41" r:id="rId57"/>
    <sheet name="6.1 (ОУХ)" sheetId="19" r:id="rId58"/>
    <sheet name="7.1 (ОХ)" sheetId="20" r:id="rId59"/>
    <sheet name="8.1 (ИО)" sheetId="21" r:id="rId60"/>
    <sheet name="8.2 (Д-НИО)" sheetId="22" r:id="rId61"/>
    <sheet name="8.3 (НОР)" sheetId="23" r:id="rId62"/>
    <sheet name="8.4 (НТБ)" sheetId="24" r:id="rId63"/>
    <sheet name="8.5 (ВВ)" sheetId="25" r:id="rId64"/>
  </sheets>
  <definedNames>
    <definedName name="sub_1101" localSheetId="0">'1.1 (ЧМ) '!$A$8</definedName>
    <definedName name="sub_1201" localSheetId="1">'1.2 (ЧП) '!$A$8</definedName>
    <definedName name="sub_3101" localSheetId="6">'3.1 (ЮЛ.ИП)'!$A$8</definedName>
    <definedName name="sub_3101" localSheetId="7">'3.1 (ЮЛ.ИП) (2)'!$A$2</definedName>
    <definedName name="sub_4601" localSheetId="47">'4.5(ДВ)'!#REF!</definedName>
    <definedName name="sub_4601" localSheetId="48">'4.6 (ДМ)'!$A$11</definedName>
    <definedName name="sub_4701" localSheetId="49">'4.7 (НД)'!$A$9</definedName>
    <definedName name="sub_7101" localSheetId="58">'7.1 (ОХ)'!$A$8</definedName>
    <definedName name="sub_8101" localSheetId="59">'8.1 (ИО)'!$A$9</definedName>
    <definedName name="sub_8102" localSheetId="59">'8.1 (ИО)'!$A$12</definedName>
    <definedName name="sub_9001" localSheetId="0">'1.1 (ЧМ) '!#REF!</definedName>
    <definedName name="sub_9014" localSheetId="10">'4.1(ДК) кабан '!#REF!</definedName>
    <definedName name="sub_9014" localSheetId="11">'4.1(ДК) косуля '!#REF!</definedName>
    <definedName name="sub_9014" localSheetId="9">'4.1(ДК) лось  (2)'!#REF!</definedName>
    <definedName name="sub_9015" localSheetId="10">'4.1(ДК) кабан '!#REF!</definedName>
    <definedName name="sub_9015" localSheetId="11">'4.1(ДК) косуля '!#REF!</definedName>
    <definedName name="sub_9015" localSheetId="9">'4.1(ДК) лось  (2)'!#REF!</definedName>
    <definedName name="sub_9017" localSheetId="16">'4.2 корсак'!$A$176</definedName>
    <definedName name="sub_9017" localSheetId="15">'4.2 лисица'!$A$176</definedName>
    <definedName name="sub_9017" localSheetId="17">'4.2 ондатра'!$A$176</definedName>
    <definedName name="sub_9018" localSheetId="16">'4.2 корсак'!$A$177</definedName>
    <definedName name="sub_9018" localSheetId="15">'4.2 лисица'!$A$177</definedName>
    <definedName name="sub_9018" localSheetId="17">'4.2 ондатра'!$A$177</definedName>
    <definedName name="sub_9019" localSheetId="16">'4.2 корсак'!$A$178</definedName>
    <definedName name="sub_9019" localSheetId="15">'4.2 лисица'!#REF!</definedName>
    <definedName name="sub_9019" localSheetId="17">'4.2 ондатра'!$A$178</definedName>
    <definedName name="_xlnm.Print_Area" localSheetId="0">'1.1 (ЧМ) '!$A$1:$X$209</definedName>
    <definedName name="_xlnm.Print_Area" localSheetId="1">'1.2 (ЧП) '!$A$1:$Y$209</definedName>
    <definedName name="_xlnm.Print_Area" localSheetId="2">'1.3 (ПЛ)'!$A$1:$N$22</definedName>
    <definedName name="_xlnm.Print_Area" localSheetId="3">'1.4 (ГР)'!$A$1:$R$24</definedName>
    <definedName name="_xlnm.Print_Area" localSheetId="5">'2.1 (ОУ) '!$A$1:$N$75</definedName>
    <definedName name="_xlnm.Print_Area" localSheetId="6">'3.1 (ЮЛ.ИП)'!$A$1:$L$191</definedName>
    <definedName name="_xlnm.Print_Area" localSheetId="7">'3.1 (ЮЛ.ИП) (2)'!$A$1:$K$82</definedName>
    <definedName name="_xlnm.Print_Area" localSheetId="10">'4.1(ДК) кабан '!$A$1:$P$180</definedName>
    <definedName name="_xlnm.Print_Area" localSheetId="9">'4.1(ДК) лось  (2)'!$A$1:$P$180</definedName>
    <definedName name="_xlnm.Print_Area" localSheetId="19">'4.2 барсук'!$A$1:$H$177</definedName>
    <definedName name="_xlnm.Print_Area" localSheetId="12">'4.2 бобр'!$A$1:$G$177</definedName>
    <definedName name="_xlnm.Print_Area" localSheetId="14">'4.2 заяц-русак'!$A$1:$G$177</definedName>
    <definedName name="_xlnm.Print_Area" localSheetId="16">'4.2 корсак'!$A$1:$G$178</definedName>
    <definedName name="_xlnm.Print_Area" localSheetId="13">'4.2 куница'!$A$1:$G$178</definedName>
    <definedName name="_xlnm.Print_Area" localSheetId="15">'4.2 лисица'!$A$1:$G$177</definedName>
    <definedName name="_xlnm.Print_Area" localSheetId="17">'4.2 ондатра'!$A$1:$G$178</definedName>
    <definedName name="_xlnm.Print_Area" localSheetId="18">'4.2сурок'!$B$1:$H$177</definedName>
    <definedName name="_xlnm.Print_Area" localSheetId="34">'4.3 бекас'!$A$1:$K$178</definedName>
    <definedName name="_xlnm.Print_Area" localSheetId="22">'4.3 вальдшнеп'!$A$1:$K$178</definedName>
    <definedName name="_xlnm.Print_Area" localSheetId="41">'4.3 ворона серая'!$A$1:$K$178</definedName>
    <definedName name="_xlnm.Print_Area" localSheetId="37">'4.3 вяхирь'!$A$1:$K$178</definedName>
    <definedName name="_xlnm.Print_Area" localSheetId="36">'4.3 гаршнеп'!$A$1:$K$178</definedName>
    <definedName name="_xlnm.Print_Area" localSheetId="20">'4.3 глухарь'!$A$1:$K$178</definedName>
    <definedName name="_xlnm.Print_Area" localSheetId="38">'4.3 голубь сизый'!$A$1:$J$178</definedName>
    <definedName name="_xlnm.Print_Area" localSheetId="32">'4.3 гуменник'!$A$1:$K$178</definedName>
    <definedName name="_xlnm.Print_Area" localSheetId="33">'4.3 гусь белолобый'!$A$1:$K$178</definedName>
    <definedName name="_xlnm.Print_Area" localSheetId="35">'4.3 дупель'!$A$1:$K$178</definedName>
    <definedName name="_xlnm.Print_Area" localSheetId="23">'4.3 кряква'!$A$1:$K$178</definedName>
    <definedName name="_xlnm.Print_Area" localSheetId="40">'4.3 куропатка серая'!$A$1:$K$178</definedName>
    <definedName name="_xlnm.Print_Area" localSheetId="31">'4.3 лысуха'!$A$1:$K$177</definedName>
    <definedName name="_xlnm.Print_Area" localSheetId="26">'4.3 нырок бв'!$A$1:$K$178</definedName>
    <definedName name="_xlnm.Print_Area" localSheetId="39">'4.3 перепел'!$A$1:$J$178</definedName>
    <definedName name="_xlnm.Print_Area" localSheetId="29">'4.3 свиязь'!$A$1:$K$178</definedName>
    <definedName name="_xlnm.Print_Area" localSheetId="21">'4.3 тетерев'!$A$1:$K$178</definedName>
    <definedName name="_xlnm.Print_Area" localSheetId="30">'4.3 чернеть'!$A$1:$K$178</definedName>
    <definedName name="_xlnm.Print_Area" localSheetId="24">'4.3 чирок свист'!$A$1:$K$178</definedName>
    <definedName name="_xlnm.Print_Area" localSheetId="25">'4.3 чирок треск'!$A$1:$K$178</definedName>
    <definedName name="_xlnm.Print_Area" localSheetId="28">'4.3 шилохвость'!$A$1:$K$178</definedName>
    <definedName name="_xlnm.Print_Area" localSheetId="27">'4.3 широконоска'!$A$1:$K$178</definedName>
    <definedName name="_xlnm.Print_Area" localSheetId="45">'4.4 гр птиц голуби'!$A$1:$K$178</definedName>
    <definedName name="_xlnm.Print_Area" localSheetId="46">'4.4 гр птиц горлицы'!$A$1:$K$178</definedName>
    <definedName name="_xlnm.Print_Area" localSheetId="43">'4.4 гр птиц гуси'!$A$1:$K$178</definedName>
    <definedName name="_xlnm.Print_Area" localSheetId="44">'4.4 гр птиц кулики'!$A$1:$K$178</definedName>
    <definedName name="_xlnm.Print_Area" localSheetId="42">'4.4 гр птиц утки'!$A$1:$K$179</definedName>
    <definedName name="_xlnm.Print_Area" localSheetId="47">'4.5(ДВ)'!$A$1:$L$177</definedName>
    <definedName name="_xlnm.Print_Area" localSheetId="48">'4.6 (ДМ)'!$A$1:$G$34</definedName>
    <definedName name="_xlnm.Print_Area" localSheetId="50">'5.1 (ВР)'!$A$1:$I$29</definedName>
    <definedName name="_xlnm.Print_Area" localSheetId="55">'5.2 (РЧ) бобр'!$A$1:$L$37</definedName>
    <definedName name="_xlnm.Print_Area" localSheetId="52">'5.2 (РЧ) волк'!$A$1:$L$175</definedName>
    <definedName name="_xlnm.Print_Area" localSheetId="53">'5.2 (РЧ) кабан'!$A$1:$L$114</definedName>
    <definedName name="_xlnm.Print_Area" localSheetId="51">'5.2 (РЧ) лисица'!$A$1:$L$175</definedName>
    <definedName name="_xlnm.Print_Area" localSheetId="54">'5.2 (РЧ) пернатая дичь'!$A$1:$L$113</definedName>
    <definedName name="_xlnm.Print_Area" localSheetId="56">'5.3 (ВО)'!$A$1:$H$24</definedName>
    <definedName name="_xlnm.Print_Area" localSheetId="57">'6.1 (ОУХ)'!$A$1:$E$85</definedName>
    <definedName name="_xlnm.Print_Area" localSheetId="58">'7.1 (ОХ)'!$A$1:$L$33</definedName>
    <definedName name="_xlnm.Print_Area" localSheetId="63">'8.5 (ВВ)'!$A$1:$E$19</definedName>
  </definedNames>
  <calcPr calcId="145621"/>
</workbook>
</file>

<file path=xl/calcChain.xml><?xml version="1.0" encoding="utf-8"?>
<calcChain xmlns="http://schemas.openxmlformats.org/spreadsheetml/2006/main">
  <c r="C17" i="4" l="1"/>
  <c r="C18" i="4"/>
  <c r="G37" i="15" l="1"/>
  <c r="H37" i="15"/>
  <c r="C37" i="15"/>
  <c r="K61" i="15"/>
  <c r="F61" i="15"/>
  <c r="F14" i="30" l="1"/>
  <c r="I27" i="150" l="1"/>
  <c r="G27" i="150"/>
  <c r="I37" i="150"/>
  <c r="E37" i="150" s="1"/>
  <c r="G37" i="150"/>
  <c r="K69" i="150" l="1"/>
  <c r="L69" i="150" s="1"/>
  <c r="I69" i="150"/>
  <c r="J69" i="150" s="1"/>
  <c r="G69" i="150"/>
  <c r="H69" i="150" s="1"/>
  <c r="D69" i="150"/>
  <c r="L68" i="150"/>
  <c r="J68" i="150"/>
  <c r="H68" i="150"/>
  <c r="E68" i="150"/>
  <c r="M68" i="150" s="1"/>
  <c r="N68" i="150" s="1"/>
  <c r="L67" i="150"/>
  <c r="J67" i="150"/>
  <c r="H67" i="150"/>
  <c r="E67" i="150"/>
  <c r="M67" i="150" s="1"/>
  <c r="N67" i="150" s="1"/>
  <c r="N66" i="150"/>
  <c r="M66" i="150"/>
  <c r="L66" i="150"/>
  <c r="J66" i="150"/>
  <c r="H66" i="150"/>
  <c r="F66" i="150"/>
  <c r="E66" i="150"/>
  <c r="M65" i="150"/>
  <c r="N65" i="150" s="1"/>
  <c r="L65" i="150"/>
  <c r="J65" i="150"/>
  <c r="H65" i="150"/>
  <c r="F65" i="150"/>
  <c r="E65" i="150"/>
  <c r="L64" i="150"/>
  <c r="J64" i="150"/>
  <c r="H64" i="150"/>
  <c r="E64" i="150"/>
  <c r="F64" i="150" s="1"/>
  <c r="L63" i="150"/>
  <c r="J63" i="150"/>
  <c r="H63" i="150"/>
  <c r="E63" i="150"/>
  <c r="M63" i="150" s="1"/>
  <c r="N63" i="150" s="1"/>
  <c r="L62" i="150"/>
  <c r="J62" i="150"/>
  <c r="H62" i="150"/>
  <c r="E62" i="150"/>
  <c r="M62" i="150" s="1"/>
  <c r="N62" i="150" s="1"/>
  <c r="M61" i="150"/>
  <c r="N61" i="150" s="1"/>
  <c r="L61" i="150"/>
  <c r="J61" i="150"/>
  <c r="H61" i="150"/>
  <c r="F61" i="150"/>
  <c r="E61" i="150"/>
  <c r="L60" i="150"/>
  <c r="J60" i="150"/>
  <c r="H60" i="150"/>
  <c r="E60" i="150"/>
  <c r="M60" i="150" s="1"/>
  <c r="N60" i="150" s="1"/>
  <c r="L59" i="150"/>
  <c r="J59" i="150"/>
  <c r="H59" i="150"/>
  <c r="E59" i="150"/>
  <c r="M59" i="150" s="1"/>
  <c r="N59" i="150" s="1"/>
  <c r="L58" i="150"/>
  <c r="J58" i="150"/>
  <c r="H58" i="150"/>
  <c r="E58" i="150"/>
  <c r="M58" i="150" s="1"/>
  <c r="N58" i="150" s="1"/>
  <c r="M57" i="150"/>
  <c r="N57" i="150" s="1"/>
  <c r="L57" i="150"/>
  <c r="J57" i="150"/>
  <c r="H57" i="150"/>
  <c r="F57" i="150"/>
  <c r="E57" i="150"/>
  <c r="L56" i="150"/>
  <c r="J56" i="150"/>
  <c r="H56" i="150"/>
  <c r="E56" i="150"/>
  <c r="F56" i="150" s="1"/>
  <c r="L55" i="150"/>
  <c r="J55" i="150"/>
  <c r="H55" i="150"/>
  <c r="E55" i="150"/>
  <c r="M55" i="150" s="1"/>
  <c r="N55" i="150" s="1"/>
  <c r="L54" i="150"/>
  <c r="J54" i="150"/>
  <c r="H54" i="150"/>
  <c r="E54" i="150"/>
  <c r="M54" i="150" s="1"/>
  <c r="N54" i="150" s="1"/>
  <c r="M53" i="150"/>
  <c r="N53" i="150" s="1"/>
  <c r="L53" i="150"/>
  <c r="J53" i="150"/>
  <c r="H53" i="150"/>
  <c r="F53" i="150"/>
  <c r="E53" i="150"/>
  <c r="L52" i="150"/>
  <c r="J52" i="150"/>
  <c r="H52" i="150"/>
  <c r="E52" i="150"/>
  <c r="M52" i="150" s="1"/>
  <c r="N52" i="150" s="1"/>
  <c r="L51" i="150"/>
  <c r="J51" i="150"/>
  <c r="H51" i="150"/>
  <c r="E51" i="150"/>
  <c r="M51" i="150" s="1"/>
  <c r="N51" i="150" s="1"/>
  <c r="L50" i="150"/>
  <c r="J50" i="150"/>
  <c r="H50" i="150"/>
  <c r="E50" i="150"/>
  <c r="M50" i="150" s="1"/>
  <c r="N50" i="150" s="1"/>
  <c r="M49" i="150"/>
  <c r="N49" i="150" s="1"/>
  <c r="L49" i="150"/>
  <c r="J49" i="150"/>
  <c r="H49" i="150"/>
  <c r="F49" i="150"/>
  <c r="E49" i="150"/>
  <c r="L48" i="150"/>
  <c r="J48" i="150"/>
  <c r="H48" i="150"/>
  <c r="E48" i="150"/>
  <c r="M48" i="150" s="1"/>
  <c r="N48" i="150" s="1"/>
  <c r="L47" i="150"/>
  <c r="J47" i="150"/>
  <c r="H47" i="150"/>
  <c r="E47" i="150"/>
  <c r="M47" i="150" s="1"/>
  <c r="N47" i="150" s="1"/>
  <c r="N46" i="150"/>
  <c r="L46" i="150"/>
  <c r="J46" i="150"/>
  <c r="H46" i="150"/>
  <c r="F46" i="150"/>
  <c r="E46" i="150"/>
  <c r="L45" i="150"/>
  <c r="J45" i="150"/>
  <c r="H45" i="150"/>
  <c r="E45" i="150"/>
  <c r="M45" i="150" s="1"/>
  <c r="N45" i="150" s="1"/>
  <c r="L44" i="150"/>
  <c r="J44" i="150"/>
  <c r="H44" i="150"/>
  <c r="E44" i="150"/>
  <c r="M44" i="150" s="1"/>
  <c r="N44" i="150" s="1"/>
  <c r="L43" i="150"/>
  <c r="J43" i="150"/>
  <c r="H43" i="150"/>
  <c r="E43" i="150"/>
  <c r="M43" i="150" s="1"/>
  <c r="N43" i="150" s="1"/>
  <c r="M42" i="150"/>
  <c r="N42" i="150" s="1"/>
  <c r="L42" i="150"/>
  <c r="J42" i="150"/>
  <c r="H42" i="150"/>
  <c r="F42" i="150"/>
  <c r="E42" i="150"/>
  <c r="L41" i="150"/>
  <c r="J41" i="150"/>
  <c r="H41" i="150"/>
  <c r="E41" i="150"/>
  <c r="F41" i="150" s="1"/>
  <c r="L40" i="150"/>
  <c r="J40" i="150"/>
  <c r="H40" i="150"/>
  <c r="E40" i="150"/>
  <c r="M40" i="150" s="1"/>
  <c r="N40" i="150" s="1"/>
  <c r="L39" i="150"/>
  <c r="J39" i="150"/>
  <c r="H39" i="150"/>
  <c r="E39" i="150"/>
  <c r="M39" i="150" s="1"/>
  <c r="N39" i="150" s="1"/>
  <c r="N38" i="150"/>
  <c r="L38" i="150"/>
  <c r="J38" i="150"/>
  <c r="H38" i="150"/>
  <c r="E38" i="150"/>
  <c r="F38" i="150" s="1"/>
  <c r="L37" i="150"/>
  <c r="J37" i="150"/>
  <c r="H37" i="150"/>
  <c r="M37" i="150"/>
  <c r="N37" i="150" s="1"/>
  <c r="L36" i="150"/>
  <c r="J36" i="150"/>
  <c r="H36" i="150"/>
  <c r="E36" i="150"/>
  <c r="M36" i="150" s="1"/>
  <c r="N36" i="150" s="1"/>
  <c r="M35" i="150"/>
  <c r="N35" i="150" s="1"/>
  <c r="L35" i="150"/>
  <c r="J35" i="150"/>
  <c r="H35" i="150"/>
  <c r="F35" i="150"/>
  <c r="E35" i="150"/>
  <c r="N34" i="150"/>
  <c r="L34" i="150"/>
  <c r="J34" i="150"/>
  <c r="H34" i="150"/>
  <c r="E34" i="150"/>
  <c r="F34" i="150" s="1"/>
  <c r="L33" i="150"/>
  <c r="J33" i="150"/>
  <c r="H33" i="150"/>
  <c r="E33" i="150"/>
  <c r="M33" i="150" s="1"/>
  <c r="N33" i="150" s="1"/>
  <c r="M32" i="150"/>
  <c r="N32" i="150" s="1"/>
  <c r="L32" i="150"/>
  <c r="J32" i="150"/>
  <c r="H32" i="150"/>
  <c r="F32" i="150"/>
  <c r="E32" i="150"/>
  <c r="L31" i="150"/>
  <c r="J31" i="150"/>
  <c r="H31" i="150"/>
  <c r="E31" i="150"/>
  <c r="F31" i="150" s="1"/>
  <c r="L30" i="150"/>
  <c r="J30" i="150"/>
  <c r="H30" i="150"/>
  <c r="E30" i="150"/>
  <c r="M30" i="150" s="1"/>
  <c r="N30" i="150" s="1"/>
  <c r="L29" i="150"/>
  <c r="J29" i="150"/>
  <c r="H29" i="150"/>
  <c r="E29" i="150"/>
  <c r="M29" i="150" s="1"/>
  <c r="N29" i="150" s="1"/>
  <c r="M28" i="150"/>
  <c r="N28" i="150" s="1"/>
  <c r="L28" i="150"/>
  <c r="J28" i="150"/>
  <c r="H28" i="150"/>
  <c r="F28" i="150"/>
  <c r="E28" i="150"/>
  <c r="L27" i="150"/>
  <c r="J27" i="150"/>
  <c r="H27" i="150"/>
  <c r="E27" i="150"/>
  <c r="M27" i="150" s="1"/>
  <c r="N27" i="150" s="1"/>
  <c r="L26" i="150"/>
  <c r="J26" i="150"/>
  <c r="H26" i="150"/>
  <c r="E26" i="150"/>
  <c r="M26" i="150" s="1"/>
  <c r="N26" i="150" s="1"/>
  <c r="N25" i="150"/>
  <c r="L25" i="150"/>
  <c r="J25" i="150"/>
  <c r="H25" i="150"/>
  <c r="F25" i="150"/>
  <c r="E25" i="150"/>
  <c r="L24" i="150"/>
  <c r="J24" i="150"/>
  <c r="H24" i="150"/>
  <c r="E24" i="150"/>
  <c r="F24" i="150" s="1"/>
  <c r="L23" i="150"/>
  <c r="J23" i="150"/>
  <c r="H23" i="150"/>
  <c r="E23" i="150"/>
  <c r="M23" i="150" s="1"/>
  <c r="N23" i="150" s="1"/>
  <c r="L22" i="150"/>
  <c r="J22" i="150"/>
  <c r="H22" i="150"/>
  <c r="E22" i="150"/>
  <c r="M22" i="150" s="1"/>
  <c r="N22" i="150" s="1"/>
  <c r="M21" i="150"/>
  <c r="N21" i="150" s="1"/>
  <c r="L21" i="150"/>
  <c r="J21" i="150"/>
  <c r="H21" i="150"/>
  <c r="F21" i="150"/>
  <c r="E21" i="150"/>
  <c r="L20" i="150"/>
  <c r="J20" i="150"/>
  <c r="H20" i="150"/>
  <c r="E20" i="150"/>
  <c r="F20" i="150" s="1"/>
  <c r="L19" i="150"/>
  <c r="J19" i="150"/>
  <c r="H19" i="150"/>
  <c r="E19" i="150"/>
  <c r="M19" i="150" s="1"/>
  <c r="N19" i="150" s="1"/>
  <c r="L18" i="150"/>
  <c r="J18" i="150"/>
  <c r="H18" i="150"/>
  <c r="E18" i="150"/>
  <c r="M18" i="150" s="1"/>
  <c r="N18" i="150" s="1"/>
  <c r="M17" i="150"/>
  <c r="N17" i="150" s="1"/>
  <c r="L17" i="150"/>
  <c r="J17" i="150"/>
  <c r="H17" i="150"/>
  <c r="F17" i="150"/>
  <c r="E17" i="150"/>
  <c r="L16" i="150"/>
  <c r="J16" i="150"/>
  <c r="H16" i="150"/>
  <c r="E16" i="150"/>
  <c r="M16" i="150" s="1"/>
  <c r="N16" i="150" s="1"/>
  <c r="L15" i="150"/>
  <c r="J15" i="150"/>
  <c r="H15" i="150"/>
  <c r="E15" i="150"/>
  <c r="M15" i="150" s="1"/>
  <c r="N15" i="150" s="1"/>
  <c r="L14" i="150"/>
  <c r="J14" i="150"/>
  <c r="H14" i="150"/>
  <c r="E14" i="150"/>
  <c r="M14" i="150" s="1"/>
  <c r="N14" i="150" s="1"/>
  <c r="M13" i="150"/>
  <c r="N13" i="150" s="1"/>
  <c r="L13" i="150"/>
  <c r="J13" i="150"/>
  <c r="H13" i="150"/>
  <c r="F13" i="150"/>
  <c r="E13" i="150"/>
  <c r="L12" i="150"/>
  <c r="J12" i="150"/>
  <c r="H12" i="150"/>
  <c r="E12" i="150"/>
  <c r="F12" i="150" s="1"/>
  <c r="E69" i="150" l="1"/>
  <c r="F69" i="150" s="1"/>
  <c r="M12" i="150"/>
  <c r="F16" i="150"/>
  <c r="M20" i="150"/>
  <c r="N20" i="150" s="1"/>
  <c r="M24" i="150"/>
  <c r="N24" i="150" s="1"/>
  <c r="F27" i="150"/>
  <c r="M31" i="150"/>
  <c r="N31" i="150" s="1"/>
  <c r="M41" i="150"/>
  <c r="N41" i="150" s="1"/>
  <c r="F45" i="150"/>
  <c r="M56" i="150"/>
  <c r="N56" i="150" s="1"/>
  <c r="F60" i="150"/>
  <c r="M64" i="150"/>
  <c r="N64" i="150" s="1"/>
  <c r="F68" i="150"/>
  <c r="F15" i="150"/>
  <c r="F19" i="150"/>
  <c r="F23" i="150"/>
  <c r="F26" i="150"/>
  <c r="F30" i="150"/>
  <c r="F37" i="150"/>
  <c r="F40" i="150"/>
  <c r="F44" i="150"/>
  <c r="F47" i="150"/>
  <c r="F51" i="150"/>
  <c r="F55" i="150"/>
  <c r="F59" i="150"/>
  <c r="F63" i="150"/>
  <c r="F67" i="150"/>
  <c r="F48" i="150"/>
  <c r="F52" i="150"/>
  <c r="F14" i="150"/>
  <c r="F18" i="150"/>
  <c r="F22" i="150"/>
  <c r="F29" i="150"/>
  <c r="F33" i="150"/>
  <c r="F36" i="150"/>
  <c r="F39" i="150"/>
  <c r="F43" i="150"/>
  <c r="F50" i="150"/>
  <c r="F54" i="150"/>
  <c r="F58" i="150"/>
  <c r="F62" i="150"/>
  <c r="N12" i="150" l="1"/>
  <c r="M69" i="150"/>
  <c r="N69" i="150" s="1"/>
  <c r="E171" i="52" l="1"/>
  <c r="C15" i="3" l="1"/>
  <c r="J17" i="3"/>
  <c r="E17" i="3"/>
  <c r="C17" i="3" s="1"/>
  <c r="J16" i="3"/>
  <c r="E16" i="3"/>
  <c r="C16" i="3" s="1"/>
  <c r="J15" i="3"/>
  <c r="E15" i="3"/>
  <c r="G29" i="146" l="1"/>
  <c r="G107" i="72" l="1"/>
  <c r="F20" i="30" l="1"/>
  <c r="G106" i="147" l="1"/>
  <c r="K25" i="141" l="1"/>
  <c r="I25" i="141"/>
  <c r="F25" i="141"/>
  <c r="K132" i="141"/>
  <c r="I132" i="141"/>
  <c r="F132" i="141"/>
  <c r="K138" i="141"/>
  <c r="I138" i="141"/>
  <c r="F138" i="141"/>
  <c r="K142" i="141"/>
  <c r="I142" i="141"/>
  <c r="F142" i="141"/>
  <c r="E142" i="141"/>
  <c r="K143" i="141"/>
  <c r="I143" i="141"/>
  <c r="F143" i="141"/>
  <c r="E143" i="141"/>
  <c r="K148" i="141"/>
  <c r="I148" i="141"/>
  <c r="F148" i="141"/>
  <c r="K161" i="141"/>
  <c r="I161" i="141"/>
  <c r="F161" i="141"/>
  <c r="K25" i="140"/>
  <c r="I25" i="140"/>
  <c r="H25" i="135" s="1"/>
  <c r="F25" i="140"/>
  <c r="E25" i="140" s="1"/>
  <c r="K132" i="140"/>
  <c r="I132" i="140"/>
  <c r="H132" i="133" s="1"/>
  <c r="F132" i="140"/>
  <c r="E132" i="140" s="1"/>
  <c r="K138" i="140"/>
  <c r="I138" i="140"/>
  <c r="H138" i="133" s="1"/>
  <c r="F138" i="140"/>
  <c r="E138" i="140" s="1"/>
  <c r="K142" i="140"/>
  <c r="I142" i="140"/>
  <c r="H142" i="137" s="1"/>
  <c r="F142" i="140"/>
  <c r="E142" i="140" s="1"/>
  <c r="K143" i="140"/>
  <c r="I143" i="140"/>
  <c r="H143" i="135" s="1"/>
  <c r="F143" i="140"/>
  <c r="E143" i="140" s="1"/>
  <c r="K148" i="140"/>
  <c r="I148" i="140"/>
  <c r="H148" i="139" s="1"/>
  <c r="F148" i="140"/>
  <c r="E148" i="140" s="1"/>
  <c r="K161" i="140"/>
  <c r="I161" i="140"/>
  <c r="H161" i="135" s="1"/>
  <c r="H161" i="140"/>
  <c r="G161" i="133" s="1"/>
  <c r="F161" i="140"/>
  <c r="E161" i="140" s="1"/>
  <c r="K25" i="139"/>
  <c r="I25" i="139"/>
  <c r="F25" i="139"/>
  <c r="K132" i="139"/>
  <c r="I132" i="139"/>
  <c r="F132" i="139"/>
  <c r="K138" i="139"/>
  <c r="I138" i="139"/>
  <c r="H138" i="139"/>
  <c r="F138" i="139"/>
  <c r="K142" i="139"/>
  <c r="I142" i="139"/>
  <c r="H142" i="139"/>
  <c r="F142" i="139"/>
  <c r="K143" i="139"/>
  <c r="I143" i="139"/>
  <c r="F143" i="139"/>
  <c r="K148" i="139"/>
  <c r="I148" i="139"/>
  <c r="F148" i="139"/>
  <c r="K161" i="139"/>
  <c r="I161" i="139"/>
  <c r="F161" i="139"/>
  <c r="K161" i="138"/>
  <c r="I161" i="138"/>
  <c r="I161" i="131" s="1"/>
  <c r="F161" i="138"/>
  <c r="F161" i="130" s="1"/>
  <c r="K148" i="138"/>
  <c r="I148" i="138"/>
  <c r="I148" i="132" s="1"/>
  <c r="F148" i="138"/>
  <c r="F148" i="132" s="1"/>
  <c r="K143" i="138"/>
  <c r="I143" i="138"/>
  <c r="I143" i="132" s="1"/>
  <c r="F143" i="138"/>
  <c r="F143" i="132" s="1"/>
  <c r="K142" i="138"/>
  <c r="I142" i="138"/>
  <c r="I142" i="127" s="1"/>
  <c r="H142" i="138"/>
  <c r="H142" i="132" s="1"/>
  <c r="F142" i="138"/>
  <c r="F142" i="132" s="1"/>
  <c r="K138" i="138"/>
  <c r="I138" i="138"/>
  <c r="I138" i="126" s="1"/>
  <c r="F138" i="138"/>
  <c r="F138" i="132" s="1"/>
  <c r="K132" i="138"/>
  <c r="I132" i="138"/>
  <c r="I132" i="127" s="1"/>
  <c r="H132" i="138"/>
  <c r="H132" i="127" s="1"/>
  <c r="F132" i="138"/>
  <c r="F132" i="132" s="1"/>
  <c r="K25" i="138"/>
  <c r="I25" i="138"/>
  <c r="I25" i="132" s="1"/>
  <c r="F25" i="138"/>
  <c r="F25" i="129" s="1"/>
  <c r="K161" i="137"/>
  <c r="I161" i="137"/>
  <c r="I161" i="125" s="1"/>
  <c r="F161" i="137"/>
  <c r="F161" i="124" s="1"/>
  <c r="K148" i="137"/>
  <c r="I148" i="137"/>
  <c r="F148" i="137"/>
  <c r="K143" i="137"/>
  <c r="I143" i="137"/>
  <c r="I143" i="123" s="1"/>
  <c r="F143" i="137"/>
  <c r="F142" i="122" s="1"/>
  <c r="E143" i="137"/>
  <c r="E143" i="124" s="1"/>
  <c r="K142" i="137"/>
  <c r="I142" i="137"/>
  <c r="I142" i="125" s="1"/>
  <c r="F142" i="137"/>
  <c r="F142" i="123" s="1"/>
  <c r="K138" i="137"/>
  <c r="I138" i="137"/>
  <c r="I138" i="125" s="1"/>
  <c r="H138" i="137"/>
  <c r="H138" i="124" s="1"/>
  <c r="F138" i="137"/>
  <c r="F138" i="125" s="1"/>
  <c r="K132" i="137"/>
  <c r="I132" i="137"/>
  <c r="I132" i="125" s="1"/>
  <c r="H132" i="137"/>
  <c r="H132" i="125" s="1"/>
  <c r="F132" i="137"/>
  <c r="F132" i="125" s="1"/>
  <c r="K25" i="136"/>
  <c r="I25" i="136"/>
  <c r="F25" i="136"/>
  <c r="K132" i="136"/>
  <c r="I132" i="136"/>
  <c r="H132" i="136"/>
  <c r="F132" i="136"/>
  <c r="K138" i="136"/>
  <c r="I138" i="136"/>
  <c r="H138" i="136"/>
  <c r="F138" i="136"/>
  <c r="K142" i="136"/>
  <c r="I142" i="136"/>
  <c r="F142" i="136"/>
  <c r="K143" i="136"/>
  <c r="I143" i="136"/>
  <c r="F143" i="136"/>
  <c r="E143" i="136"/>
  <c r="K148" i="136"/>
  <c r="I148" i="136"/>
  <c r="F148" i="136"/>
  <c r="K161" i="136"/>
  <c r="I161" i="136"/>
  <c r="F161" i="136"/>
  <c r="K25" i="135"/>
  <c r="I25" i="135"/>
  <c r="F25" i="135"/>
  <c r="K132" i="135"/>
  <c r="I132" i="135"/>
  <c r="F132" i="135"/>
  <c r="K138" i="135"/>
  <c r="I138" i="135"/>
  <c r="F138" i="135"/>
  <c r="K142" i="135"/>
  <c r="I142" i="135"/>
  <c r="F142" i="135"/>
  <c r="K143" i="135"/>
  <c r="I143" i="135"/>
  <c r="F143" i="135"/>
  <c r="K148" i="135"/>
  <c r="I148" i="135"/>
  <c r="F148" i="135"/>
  <c r="K161" i="135"/>
  <c r="I161" i="135"/>
  <c r="F161" i="135"/>
  <c r="J25" i="134"/>
  <c r="J132" i="134"/>
  <c r="J138" i="134"/>
  <c r="J142" i="134"/>
  <c r="H142" i="134"/>
  <c r="E142" i="134"/>
  <c r="J143" i="134"/>
  <c r="J148" i="134"/>
  <c r="J161" i="134"/>
  <c r="J25" i="133"/>
  <c r="J132" i="133"/>
  <c r="J138" i="133"/>
  <c r="J142" i="133"/>
  <c r="J143" i="133"/>
  <c r="J148" i="133"/>
  <c r="J161" i="133"/>
  <c r="H161" i="133"/>
  <c r="D160" i="133"/>
  <c r="E160" i="133"/>
  <c r="G160" i="133"/>
  <c r="H160" i="133"/>
  <c r="J160" i="133"/>
  <c r="K25" i="132"/>
  <c r="K132" i="132"/>
  <c r="K138" i="132"/>
  <c r="K142" i="132"/>
  <c r="K143" i="132"/>
  <c r="K148" i="132"/>
  <c r="K161" i="132"/>
  <c r="I161" i="132"/>
  <c r="K25" i="131"/>
  <c r="K132" i="131"/>
  <c r="I132" i="131"/>
  <c r="K138" i="131"/>
  <c r="K142" i="131"/>
  <c r="K143" i="131"/>
  <c r="K149" i="131"/>
  <c r="I149" i="131"/>
  <c r="H149" i="131"/>
  <c r="F149" i="131"/>
  <c r="E149" i="131"/>
  <c r="K161" i="131"/>
  <c r="K25" i="130"/>
  <c r="K132" i="130"/>
  <c r="K138" i="130"/>
  <c r="K142" i="130"/>
  <c r="K143" i="130"/>
  <c r="K149" i="130"/>
  <c r="I149" i="130"/>
  <c r="H149" i="130"/>
  <c r="F149" i="130"/>
  <c r="E149" i="130"/>
  <c r="K161" i="130"/>
  <c r="K25" i="129"/>
  <c r="K132" i="129"/>
  <c r="K138" i="129"/>
  <c r="K142" i="129"/>
  <c r="K143" i="129"/>
  <c r="K149" i="129"/>
  <c r="I149" i="129"/>
  <c r="H149" i="129"/>
  <c r="F149" i="129"/>
  <c r="E149" i="129"/>
  <c r="K161" i="129"/>
  <c r="K25" i="127"/>
  <c r="K132" i="127"/>
  <c r="K138" i="127"/>
  <c r="K142" i="127"/>
  <c r="K143" i="127"/>
  <c r="K149" i="127"/>
  <c r="I149" i="127"/>
  <c r="H149" i="127"/>
  <c r="F149" i="127"/>
  <c r="E149" i="127"/>
  <c r="K161" i="127"/>
  <c r="K25" i="126"/>
  <c r="K132" i="126"/>
  <c r="I132" i="126"/>
  <c r="K138" i="126"/>
  <c r="K142" i="126"/>
  <c r="K143" i="126"/>
  <c r="K149" i="126"/>
  <c r="I149" i="126"/>
  <c r="H149" i="126"/>
  <c r="F149" i="126"/>
  <c r="E149" i="126"/>
  <c r="K161" i="126"/>
  <c r="K27" i="125"/>
  <c r="K132" i="125"/>
  <c r="K138" i="125"/>
  <c r="K142" i="125"/>
  <c r="K143" i="125"/>
  <c r="K149" i="125"/>
  <c r="I149" i="125"/>
  <c r="H149" i="125"/>
  <c r="F149" i="125"/>
  <c r="E149" i="125"/>
  <c r="K161" i="125"/>
  <c r="K25" i="124"/>
  <c r="I25" i="124"/>
  <c r="H25" i="124"/>
  <c r="F25" i="124"/>
  <c r="E25" i="124"/>
  <c r="K132" i="124"/>
  <c r="I132" i="124"/>
  <c r="H132" i="124"/>
  <c r="K138" i="124"/>
  <c r="K142" i="124"/>
  <c r="K143" i="124"/>
  <c r="K149" i="124"/>
  <c r="I149" i="124"/>
  <c r="H149" i="124"/>
  <c r="F149" i="124"/>
  <c r="E149" i="124"/>
  <c r="K161" i="124"/>
  <c r="K25" i="123"/>
  <c r="K132" i="123"/>
  <c r="K138" i="123"/>
  <c r="K142" i="123"/>
  <c r="K143" i="123"/>
  <c r="H149" i="123"/>
  <c r="I149" i="123"/>
  <c r="K149" i="123"/>
  <c r="K161" i="123"/>
  <c r="K25" i="122"/>
  <c r="K132" i="122"/>
  <c r="I132" i="122"/>
  <c r="H132" i="122"/>
  <c r="F132" i="122"/>
  <c r="E132" i="122"/>
  <c r="K138" i="122"/>
  <c r="I138" i="122"/>
  <c r="H138" i="122"/>
  <c r="F138" i="122"/>
  <c r="E138" i="122"/>
  <c r="K142" i="122"/>
  <c r="K143" i="122"/>
  <c r="I143" i="122"/>
  <c r="H143" i="122"/>
  <c r="F143" i="122"/>
  <c r="E143" i="122"/>
  <c r="K149" i="122"/>
  <c r="I149" i="122"/>
  <c r="H149" i="122"/>
  <c r="K161" i="122"/>
  <c r="K161" i="121"/>
  <c r="K149" i="121"/>
  <c r="K143" i="121"/>
  <c r="K142" i="121"/>
  <c r="K138" i="121"/>
  <c r="K132" i="121"/>
  <c r="K25" i="121"/>
  <c r="K161" i="120"/>
  <c r="K149" i="120"/>
  <c r="K143" i="120"/>
  <c r="K142" i="120"/>
  <c r="K138" i="120"/>
  <c r="K132" i="120"/>
  <c r="K25" i="120"/>
  <c r="K25" i="119"/>
  <c r="K132" i="119"/>
  <c r="K138" i="119"/>
  <c r="K142" i="119"/>
  <c r="K143" i="119"/>
  <c r="K149" i="119"/>
  <c r="K161" i="119"/>
  <c r="K161" i="118"/>
  <c r="K149" i="118"/>
  <c r="K143" i="118"/>
  <c r="K142" i="118"/>
  <c r="K138" i="118"/>
  <c r="K132" i="118"/>
  <c r="K25" i="118"/>
  <c r="K161" i="117"/>
  <c r="K149" i="117"/>
  <c r="K143" i="117"/>
  <c r="K142" i="117"/>
  <c r="K138" i="117"/>
  <c r="K132" i="117"/>
  <c r="K25" i="117"/>
  <c r="K161" i="116"/>
  <c r="K149" i="116"/>
  <c r="K143" i="116"/>
  <c r="K142" i="116"/>
  <c r="K138" i="116"/>
  <c r="K132" i="116"/>
  <c r="K25" i="116"/>
  <c r="K26" i="116"/>
  <c r="K27" i="116"/>
  <c r="K28" i="116"/>
  <c r="K29" i="116"/>
  <c r="K30" i="116"/>
  <c r="K31" i="116"/>
  <c r="K32" i="116"/>
  <c r="K33" i="116"/>
  <c r="K34" i="116"/>
  <c r="K35" i="116"/>
  <c r="K36" i="116"/>
  <c r="K37" i="116"/>
  <c r="K38" i="116"/>
  <c r="K39" i="116"/>
  <c r="K40" i="116"/>
  <c r="K41" i="116"/>
  <c r="K42" i="116"/>
  <c r="K43" i="116"/>
  <c r="K44" i="116"/>
  <c r="K45" i="116"/>
  <c r="K46" i="116"/>
  <c r="K47" i="116"/>
  <c r="K48" i="116"/>
  <c r="K49" i="116"/>
  <c r="K50" i="116"/>
  <c r="K51" i="116"/>
  <c r="K52" i="116"/>
  <c r="K53" i="116"/>
  <c r="K54" i="116"/>
  <c r="K55" i="116"/>
  <c r="K56" i="116"/>
  <c r="K57" i="116"/>
  <c r="K58" i="116"/>
  <c r="K59" i="116"/>
  <c r="K60" i="116"/>
  <c r="K61" i="116"/>
  <c r="K62" i="116"/>
  <c r="K63" i="116"/>
  <c r="K64" i="116"/>
  <c r="K65" i="116"/>
  <c r="K66" i="116"/>
  <c r="K67" i="116"/>
  <c r="K68" i="116"/>
  <c r="K69" i="116"/>
  <c r="K70" i="116"/>
  <c r="K71" i="116"/>
  <c r="K72" i="116"/>
  <c r="K73" i="116"/>
  <c r="K74" i="116"/>
  <c r="K75" i="116"/>
  <c r="K76" i="116"/>
  <c r="K77" i="116"/>
  <c r="K78" i="116"/>
  <c r="K79" i="116"/>
  <c r="K80" i="116"/>
  <c r="K81" i="116"/>
  <c r="K82" i="116"/>
  <c r="K83" i="116"/>
  <c r="K84" i="116"/>
  <c r="K85" i="116"/>
  <c r="K86" i="116"/>
  <c r="K161" i="115"/>
  <c r="K149" i="115"/>
  <c r="K143" i="115"/>
  <c r="K142" i="115"/>
  <c r="K138" i="115"/>
  <c r="K132" i="115"/>
  <c r="K25" i="115"/>
  <c r="K25" i="114"/>
  <c r="K26" i="114"/>
  <c r="K27" i="114"/>
  <c r="K28" i="114"/>
  <c r="K29" i="114"/>
  <c r="K30" i="114"/>
  <c r="K31" i="114"/>
  <c r="K32" i="114"/>
  <c r="K33" i="114"/>
  <c r="K34" i="114"/>
  <c r="K35" i="114"/>
  <c r="K36" i="114"/>
  <c r="K37" i="114"/>
  <c r="K38" i="114"/>
  <c r="K39" i="114"/>
  <c r="K40" i="114"/>
  <c r="K41" i="114"/>
  <c r="K42" i="114"/>
  <c r="K43" i="114"/>
  <c r="K44" i="114"/>
  <c r="K45" i="114"/>
  <c r="K46" i="114"/>
  <c r="K47" i="114"/>
  <c r="K48" i="114"/>
  <c r="K49" i="114"/>
  <c r="K50" i="114"/>
  <c r="K51" i="114"/>
  <c r="K52" i="114"/>
  <c r="K53" i="114"/>
  <c r="K54" i="114"/>
  <c r="K55" i="114"/>
  <c r="K56" i="114"/>
  <c r="K57" i="114"/>
  <c r="K58" i="114"/>
  <c r="K59" i="114"/>
  <c r="K60" i="114"/>
  <c r="K61" i="114"/>
  <c r="K62" i="114"/>
  <c r="K63" i="114"/>
  <c r="K64" i="114"/>
  <c r="K65" i="114"/>
  <c r="K66" i="114"/>
  <c r="K67" i="114"/>
  <c r="K68" i="114"/>
  <c r="K69" i="114"/>
  <c r="K70" i="114"/>
  <c r="K71" i="114"/>
  <c r="K72" i="114"/>
  <c r="K73" i="114"/>
  <c r="K74" i="114"/>
  <c r="K75" i="114"/>
  <c r="K76" i="114"/>
  <c r="K77" i="114"/>
  <c r="K78" i="114"/>
  <c r="K79" i="114"/>
  <c r="K80" i="114"/>
  <c r="K81" i="114"/>
  <c r="K82" i="114"/>
  <c r="K83" i="114"/>
  <c r="K84" i="114"/>
  <c r="K85" i="114"/>
  <c r="K86" i="114"/>
  <c r="K87" i="114"/>
  <c r="K88" i="114"/>
  <c r="K89" i="114"/>
  <c r="K90" i="114"/>
  <c r="K91" i="114"/>
  <c r="K92" i="114"/>
  <c r="K93" i="114"/>
  <c r="K94" i="114"/>
  <c r="K95" i="114"/>
  <c r="K96" i="114"/>
  <c r="K97" i="114"/>
  <c r="K98" i="114"/>
  <c r="K99" i="114"/>
  <c r="K100" i="114"/>
  <c r="K101" i="114"/>
  <c r="K102" i="114"/>
  <c r="K103" i="114"/>
  <c r="K104" i="114"/>
  <c r="K105" i="114"/>
  <c r="K106" i="114"/>
  <c r="K107" i="114"/>
  <c r="K108" i="114"/>
  <c r="K109" i="114"/>
  <c r="K110" i="114"/>
  <c r="K111" i="114"/>
  <c r="K112" i="114"/>
  <c r="K113" i="114"/>
  <c r="K114" i="114"/>
  <c r="K115" i="114"/>
  <c r="K116" i="114"/>
  <c r="K117" i="114"/>
  <c r="K118" i="114"/>
  <c r="K119" i="114"/>
  <c r="K120" i="114"/>
  <c r="K121" i="114"/>
  <c r="K122" i="114"/>
  <c r="K123" i="114"/>
  <c r="K124" i="114"/>
  <c r="K125" i="114"/>
  <c r="K126" i="114"/>
  <c r="K127" i="114"/>
  <c r="K128" i="114"/>
  <c r="K129" i="114"/>
  <c r="K130" i="114"/>
  <c r="K131" i="114"/>
  <c r="K132" i="114"/>
  <c r="K133" i="114"/>
  <c r="K134" i="114"/>
  <c r="K135" i="114"/>
  <c r="K136" i="114"/>
  <c r="K137" i="114"/>
  <c r="K138" i="114"/>
  <c r="K139" i="114"/>
  <c r="K140" i="114"/>
  <c r="K141" i="114"/>
  <c r="K142" i="114"/>
  <c r="K143" i="114"/>
  <c r="K144" i="114"/>
  <c r="K145" i="114"/>
  <c r="K146" i="114"/>
  <c r="K147" i="114"/>
  <c r="K148" i="114"/>
  <c r="K149" i="114"/>
  <c r="K150" i="114"/>
  <c r="K151" i="114"/>
  <c r="K152" i="114"/>
  <c r="K153" i="114"/>
  <c r="K154" i="114"/>
  <c r="K155" i="114"/>
  <c r="K156" i="114"/>
  <c r="K157" i="114"/>
  <c r="K158" i="114"/>
  <c r="K159" i="114"/>
  <c r="K160" i="114"/>
  <c r="K161" i="114"/>
  <c r="K162" i="114"/>
  <c r="K163" i="114"/>
  <c r="K164" i="114"/>
  <c r="K165" i="114"/>
  <c r="K166" i="114"/>
  <c r="K167" i="114"/>
  <c r="K168" i="114"/>
  <c r="N163" i="52"/>
  <c r="K163" i="52"/>
  <c r="J163" i="52" s="1"/>
  <c r="G163" i="52"/>
  <c r="D163" i="52"/>
  <c r="N151" i="52"/>
  <c r="K151" i="52"/>
  <c r="J151" i="52" s="1"/>
  <c r="G151" i="52"/>
  <c r="D151" i="52"/>
  <c r="N140" i="52"/>
  <c r="K140" i="52"/>
  <c r="J140" i="52"/>
  <c r="G140" i="52"/>
  <c r="D140" i="52"/>
  <c r="N145" i="52"/>
  <c r="K145" i="52"/>
  <c r="J145" i="52" s="1"/>
  <c r="G145" i="52"/>
  <c r="D145" i="52"/>
  <c r="N144" i="52"/>
  <c r="K144" i="52"/>
  <c r="G144" i="52"/>
  <c r="D144" i="52"/>
  <c r="N134" i="52"/>
  <c r="K134" i="52"/>
  <c r="G134" i="52"/>
  <c r="D134" i="52"/>
  <c r="N130" i="52"/>
  <c r="K130" i="52"/>
  <c r="G130" i="52"/>
  <c r="D130" i="52"/>
  <c r="N129" i="52"/>
  <c r="K129" i="52"/>
  <c r="G129" i="52"/>
  <c r="D129" i="52"/>
  <c r="N112" i="52"/>
  <c r="K112" i="52"/>
  <c r="J112" i="52" s="1"/>
  <c r="G112" i="52"/>
  <c r="D112" i="52"/>
  <c r="N90" i="52"/>
  <c r="K90" i="52"/>
  <c r="G90" i="52"/>
  <c r="D90" i="52"/>
  <c r="N45" i="52"/>
  <c r="K45" i="52"/>
  <c r="G45" i="52"/>
  <c r="D45" i="52"/>
  <c r="N31" i="52"/>
  <c r="J31" i="52" s="1"/>
  <c r="K31" i="52"/>
  <c r="G31" i="52"/>
  <c r="D31" i="52"/>
  <c r="N30" i="52"/>
  <c r="K30" i="52"/>
  <c r="J30" i="52" s="1"/>
  <c r="G30" i="52"/>
  <c r="D30" i="52"/>
  <c r="D27" i="52"/>
  <c r="G27" i="52"/>
  <c r="K27" i="52"/>
  <c r="N27" i="52"/>
  <c r="J129" i="52" l="1"/>
  <c r="F25" i="127"/>
  <c r="I143" i="131"/>
  <c r="E161" i="136"/>
  <c r="E148" i="136"/>
  <c r="H25" i="138"/>
  <c r="H25" i="130" s="1"/>
  <c r="H142" i="129"/>
  <c r="H25" i="134"/>
  <c r="H132" i="139"/>
  <c r="J45" i="52"/>
  <c r="J90" i="52"/>
  <c r="I138" i="130"/>
  <c r="H138" i="134"/>
  <c r="H142" i="131"/>
  <c r="I143" i="125"/>
  <c r="F25" i="132"/>
  <c r="I138" i="124"/>
  <c r="E143" i="125"/>
  <c r="H132" i="132"/>
  <c r="E142" i="122"/>
  <c r="F161" i="125"/>
  <c r="I138" i="127"/>
  <c r="I25" i="130"/>
  <c r="F143" i="131"/>
  <c r="I132" i="132"/>
  <c r="F142" i="126"/>
  <c r="H132" i="129"/>
  <c r="F142" i="130"/>
  <c r="H25" i="133"/>
  <c r="H25" i="136"/>
  <c r="E161" i="139"/>
  <c r="H25" i="139"/>
  <c r="H132" i="141"/>
  <c r="H25" i="141"/>
  <c r="J27" i="52"/>
  <c r="H25" i="126"/>
  <c r="I132" i="129"/>
  <c r="H142" i="130"/>
  <c r="I132" i="130"/>
  <c r="I138" i="131"/>
  <c r="I138" i="132"/>
  <c r="H143" i="136"/>
  <c r="E161" i="141"/>
  <c r="J130" i="52"/>
  <c r="J134" i="52"/>
  <c r="J144" i="52"/>
  <c r="I142" i="122"/>
  <c r="I143" i="124"/>
  <c r="H138" i="125"/>
  <c r="I25" i="126"/>
  <c r="F161" i="129"/>
  <c r="F142" i="129"/>
  <c r="I138" i="129"/>
  <c r="I143" i="130"/>
  <c r="F142" i="131"/>
  <c r="F161" i="132"/>
  <c r="E142" i="135"/>
  <c r="E148" i="137"/>
  <c r="E161" i="137"/>
  <c r="E161" i="125" s="1"/>
  <c r="E138" i="138"/>
  <c r="E138" i="130" s="1"/>
  <c r="E142" i="138"/>
  <c r="E142" i="139"/>
  <c r="H148" i="141"/>
  <c r="F143" i="124"/>
  <c r="I143" i="127"/>
  <c r="I143" i="129"/>
  <c r="I142" i="130"/>
  <c r="I142" i="131"/>
  <c r="I142" i="132"/>
  <c r="H143" i="133"/>
  <c r="G161" i="134"/>
  <c r="H143" i="137"/>
  <c r="H143" i="141"/>
  <c r="E138" i="141"/>
  <c r="I161" i="124"/>
  <c r="I142" i="124"/>
  <c r="I143" i="126"/>
  <c r="H142" i="126"/>
  <c r="H25" i="127"/>
  <c r="I142" i="129"/>
  <c r="E142" i="130"/>
  <c r="H132" i="130"/>
  <c r="F132" i="131"/>
  <c r="H25" i="131"/>
  <c r="E161" i="133"/>
  <c r="E148" i="133"/>
  <c r="H161" i="134"/>
  <c r="H143" i="134"/>
  <c r="H132" i="134"/>
  <c r="H142" i="135"/>
  <c r="H138" i="135"/>
  <c r="H132" i="135"/>
  <c r="H161" i="136"/>
  <c r="E25" i="136"/>
  <c r="H148" i="137"/>
  <c r="E25" i="138"/>
  <c r="E25" i="131" s="1"/>
  <c r="H138" i="138"/>
  <c r="H161" i="138"/>
  <c r="H161" i="127" s="1"/>
  <c r="H143" i="139"/>
  <c r="E25" i="139"/>
  <c r="H138" i="140"/>
  <c r="G138" i="134" s="1"/>
  <c r="H132" i="140"/>
  <c r="H25" i="140"/>
  <c r="E148" i="141"/>
  <c r="H142" i="141"/>
  <c r="E132" i="141"/>
  <c r="F142" i="124"/>
  <c r="F132" i="124"/>
  <c r="F161" i="126"/>
  <c r="I142" i="126"/>
  <c r="I25" i="127"/>
  <c r="F132" i="129"/>
  <c r="I25" i="129"/>
  <c r="F161" i="131"/>
  <c r="H132" i="131"/>
  <c r="I25" i="131"/>
  <c r="H148" i="133"/>
  <c r="H148" i="136"/>
  <c r="E132" i="137"/>
  <c r="H161" i="137"/>
  <c r="E132" i="138"/>
  <c r="E132" i="126" s="1"/>
  <c r="H143" i="138"/>
  <c r="H143" i="127" s="1"/>
  <c r="H161" i="139"/>
  <c r="H143" i="140"/>
  <c r="H161" i="141"/>
  <c r="H138" i="141"/>
  <c r="E25" i="141"/>
  <c r="D25" i="134"/>
  <c r="D25" i="133"/>
  <c r="E25" i="135"/>
  <c r="H25" i="129"/>
  <c r="E25" i="133"/>
  <c r="E25" i="134"/>
  <c r="D132" i="134"/>
  <c r="D132" i="133"/>
  <c r="E132" i="133"/>
  <c r="F132" i="126"/>
  <c r="E132" i="135"/>
  <c r="E132" i="136"/>
  <c r="H132" i="126"/>
  <c r="E132" i="129"/>
  <c r="E132" i="134"/>
  <c r="E132" i="139"/>
  <c r="D138" i="134"/>
  <c r="D138" i="133"/>
  <c r="E138" i="133"/>
  <c r="F138" i="124"/>
  <c r="E138" i="134"/>
  <c r="E138" i="135"/>
  <c r="E138" i="139"/>
  <c r="F138" i="130"/>
  <c r="F138" i="131"/>
  <c r="E138" i="136"/>
  <c r="E138" i="137"/>
  <c r="E138" i="124" s="1"/>
  <c r="D142" i="134"/>
  <c r="D142" i="133"/>
  <c r="H142" i="125"/>
  <c r="H142" i="124"/>
  <c r="E142" i="133"/>
  <c r="H142" i="136"/>
  <c r="E142" i="137"/>
  <c r="H142" i="140"/>
  <c r="I142" i="123"/>
  <c r="H142" i="133"/>
  <c r="E142" i="136"/>
  <c r="D143" i="134"/>
  <c r="D143" i="133"/>
  <c r="E143" i="123"/>
  <c r="E143" i="135"/>
  <c r="F143" i="127"/>
  <c r="E143" i="133"/>
  <c r="F143" i="129"/>
  <c r="F143" i="130"/>
  <c r="E143" i="134"/>
  <c r="E143" i="138"/>
  <c r="E143" i="139"/>
  <c r="D148" i="134"/>
  <c r="D148" i="133"/>
  <c r="H148" i="134"/>
  <c r="H148" i="135"/>
  <c r="H148" i="138"/>
  <c r="H148" i="132" s="1"/>
  <c r="E148" i="139"/>
  <c r="H148" i="140"/>
  <c r="E148" i="134"/>
  <c r="E148" i="135"/>
  <c r="E148" i="138"/>
  <c r="E148" i="132" s="1"/>
  <c r="D161" i="133"/>
  <c r="D161" i="134"/>
  <c r="E161" i="135"/>
  <c r="F161" i="127"/>
  <c r="E161" i="134"/>
  <c r="E161" i="138"/>
  <c r="H161" i="130"/>
  <c r="I161" i="126"/>
  <c r="I161" i="127"/>
  <c r="I161" i="129"/>
  <c r="I161" i="130"/>
  <c r="F143" i="126"/>
  <c r="F142" i="127"/>
  <c r="H142" i="127"/>
  <c r="F138" i="126"/>
  <c r="F138" i="127"/>
  <c r="F138" i="129"/>
  <c r="E132" i="127"/>
  <c r="F132" i="127"/>
  <c r="F132" i="130"/>
  <c r="F25" i="126"/>
  <c r="F25" i="131"/>
  <c r="F25" i="130"/>
  <c r="F143" i="123"/>
  <c r="F143" i="125"/>
  <c r="H142" i="123"/>
  <c r="F142" i="125"/>
  <c r="N163" i="94"/>
  <c r="K163" i="94"/>
  <c r="G163" i="94"/>
  <c r="N151" i="94"/>
  <c r="K151" i="94"/>
  <c r="G151" i="94"/>
  <c r="N145" i="94"/>
  <c r="K145" i="94"/>
  <c r="J145" i="94"/>
  <c r="G145" i="94"/>
  <c r="N144" i="94"/>
  <c r="K144" i="94"/>
  <c r="J144" i="94"/>
  <c r="G144" i="94"/>
  <c r="N140" i="94"/>
  <c r="K140" i="94"/>
  <c r="J140" i="94"/>
  <c r="G140" i="94"/>
  <c r="N134" i="94"/>
  <c r="K134" i="94"/>
  <c r="J134" i="94"/>
  <c r="G134" i="94"/>
  <c r="N130" i="94"/>
  <c r="K130" i="94"/>
  <c r="J130" i="94"/>
  <c r="G130" i="94"/>
  <c r="N129" i="94"/>
  <c r="K129" i="94"/>
  <c r="G129" i="94"/>
  <c r="N112" i="94"/>
  <c r="K112" i="94"/>
  <c r="G112" i="94"/>
  <c r="N90" i="94"/>
  <c r="J90" i="94" s="1"/>
  <c r="K90" i="94"/>
  <c r="G90" i="94"/>
  <c r="N45" i="94"/>
  <c r="K45" i="94"/>
  <c r="G45" i="94"/>
  <c r="N31" i="94"/>
  <c r="K31" i="94"/>
  <c r="G31" i="94"/>
  <c r="N30" i="94"/>
  <c r="K30" i="94"/>
  <c r="G30" i="94"/>
  <c r="N27" i="94"/>
  <c r="K27" i="94"/>
  <c r="J112" i="94" l="1"/>
  <c r="J163" i="94"/>
  <c r="G138" i="133"/>
  <c r="H25" i="132"/>
  <c r="E138" i="126"/>
  <c r="H161" i="126"/>
  <c r="E142" i="127"/>
  <c r="E142" i="132"/>
  <c r="E142" i="126"/>
  <c r="J31" i="94"/>
  <c r="E138" i="127"/>
  <c r="E138" i="129"/>
  <c r="J30" i="94"/>
  <c r="E132" i="132"/>
  <c r="H161" i="129"/>
  <c r="E138" i="132"/>
  <c r="E142" i="131"/>
  <c r="J45" i="94"/>
  <c r="E132" i="130"/>
  <c r="H143" i="126"/>
  <c r="E161" i="124"/>
  <c r="E138" i="131"/>
  <c r="E132" i="131"/>
  <c r="E142" i="129"/>
  <c r="G143" i="133"/>
  <c r="G143" i="134"/>
  <c r="H161" i="124"/>
  <c r="H161" i="125"/>
  <c r="H138" i="132"/>
  <c r="H138" i="131"/>
  <c r="H138" i="130"/>
  <c r="J151" i="94"/>
  <c r="E132" i="125"/>
  <c r="E132" i="124"/>
  <c r="E25" i="127"/>
  <c r="E25" i="132"/>
  <c r="J129" i="94"/>
  <c r="H138" i="129"/>
  <c r="H138" i="126"/>
  <c r="E25" i="130"/>
  <c r="E25" i="126"/>
  <c r="H143" i="132"/>
  <c r="H143" i="131"/>
  <c r="H143" i="130"/>
  <c r="H143" i="129"/>
  <c r="G25" i="134"/>
  <c r="G25" i="133"/>
  <c r="H138" i="127"/>
  <c r="E25" i="129"/>
  <c r="G132" i="133"/>
  <c r="G132" i="134"/>
  <c r="H161" i="131"/>
  <c r="H161" i="132"/>
  <c r="H143" i="125"/>
  <c r="H143" i="123"/>
  <c r="H143" i="124"/>
  <c r="H142" i="122"/>
  <c r="E138" i="125"/>
  <c r="G142" i="133"/>
  <c r="G142" i="134"/>
  <c r="E142" i="124"/>
  <c r="E142" i="125"/>
  <c r="E142" i="123"/>
  <c r="E143" i="131"/>
  <c r="E143" i="130"/>
  <c r="E143" i="129"/>
  <c r="E143" i="127"/>
  <c r="E143" i="126"/>
  <c r="E143" i="132"/>
  <c r="G148" i="133"/>
  <c r="G148" i="134"/>
  <c r="E161" i="132"/>
  <c r="E161" i="131"/>
  <c r="E161" i="129"/>
  <c r="E161" i="126"/>
  <c r="E161" i="130"/>
  <c r="E161" i="127"/>
  <c r="J27" i="94"/>
  <c r="D14" i="25"/>
  <c r="C14" i="25"/>
  <c r="G168" i="145"/>
  <c r="G168" i="144"/>
  <c r="J169" i="141"/>
  <c r="I169" i="141"/>
  <c r="H169" i="141"/>
  <c r="G169" i="141"/>
  <c r="F169" i="141"/>
  <c r="E169" i="141"/>
  <c r="K168" i="141"/>
  <c r="K167" i="141"/>
  <c r="K166" i="141"/>
  <c r="K165" i="141"/>
  <c r="K164" i="141"/>
  <c r="K163" i="141"/>
  <c r="K162" i="141"/>
  <c r="K160" i="141"/>
  <c r="K159" i="141"/>
  <c r="K158" i="141"/>
  <c r="K157" i="141"/>
  <c r="K156" i="141"/>
  <c r="K155" i="141"/>
  <c r="K154" i="141"/>
  <c r="K153" i="141"/>
  <c r="K152" i="141"/>
  <c r="K151" i="141"/>
  <c r="K150" i="141"/>
  <c r="K149" i="141"/>
  <c r="K147" i="141"/>
  <c r="K146" i="141"/>
  <c r="K145" i="141"/>
  <c r="K144" i="141"/>
  <c r="K141" i="141"/>
  <c r="K140" i="141"/>
  <c r="K139" i="141"/>
  <c r="K137" i="141"/>
  <c r="K136" i="141"/>
  <c r="K135" i="141"/>
  <c r="K134" i="141"/>
  <c r="K133" i="141"/>
  <c r="K131" i="141"/>
  <c r="K130" i="141"/>
  <c r="K129" i="141"/>
  <c r="K128" i="141"/>
  <c r="K127" i="141"/>
  <c r="K126" i="141"/>
  <c r="K125" i="141"/>
  <c r="K124" i="141"/>
  <c r="K123" i="141"/>
  <c r="K122" i="141"/>
  <c r="K121" i="141"/>
  <c r="K120" i="141"/>
  <c r="K119" i="141"/>
  <c r="K118" i="141"/>
  <c r="K117" i="141"/>
  <c r="K116" i="141"/>
  <c r="K115" i="141"/>
  <c r="K114" i="141"/>
  <c r="K113" i="141"/>
  <c r="K112" i="141"/>
  <c r="K111" i="141"/>
  <c r="K110" i="141"/>
  <c r="K109" i="141"/>
  <c r="K108" i="141"/>
  <c r="K107" i="141"/>
  <c r="K106" i="141"/>
  <c r="K105" i="141"/>
  <c r="K104" i="141"/>
  <c r="K103" i="141"/>
  <c r="K102" i="141"/>
  <c r="K101" i="141"/>
  <c r="K100" i="141"/>
  <c r="K99" i="141"/>
  <c r="K98" i="141"/>
  <c r="K97" i="141"/>
  <c r="K96" i="141"/>
  <c r="K95" i="141"/>
  <c r="K94" i="141"/>
  <c r="K93" i="141"/>
  <c r="K92" i="141"/>
  <c r="K91" i="141"/>
  <c r="K90" i="141"/>
  <c r="K89" i="141"/>
  <c r="K88" i="141"/>
  <c r="K87" i="141"/>
  <c r="K86" i="141"/>
  <c r="K85" i="141"/>
  <c r="K84" i="141"/>
  <c r="K83" i="141"/>
  <c r="K82" i="141"/>
  <c r="K81" i="141"/>
  <c r="K80" i="141"/>
  <c r="K79" i="141"/>
  <c r="K78" i="141"/>
  <c r="K77" i="141"/>
  <c r="K76" i="141"/>
  <c r="K75" i="141"/>
  <c r="K74" i="141"/>
  <c r="K73" i="141"/>
  <c r="K72" i="141"/>
  <c r="K71" i="141"/>
  <c r="K70" i="141"/>
  <c r="K69" i="141"/>
  <c r="K68" i="141"/>
  <c r="K67" i="141"/>
  <c r="K66" i="141"/>
  <c r="K65" i="141"/>
  <c r="K64" i="141"/>
  <c r="K63" i="141"/>
  <c r="K62" i="141"/>
  <c r="K61" i="141"/>
  <c r="K60" i="141"/>
  <c r="K59" i="141"/>
  <c r="K58" i="141"/>
  <c r="K57" i="141"/>
  <c r="K56" i="141"/>
  <c r="K55" i="141"/>
  <c r="K54" i="141"/>
  <c r="K53" i="141"/>
  <c r="K52" i="141"/>
  <c r="K51" i="141"/>
  <c r="K50" i="141"/>
  <c r="K49" i="141"/>
  <c r="K48" i="141"/>
  <c r="K47" i="141"/>
  <c r="K46" i="141"/>
  <c r="K45" i="141"/>
  <c r="K44" i="141"/>
  <c r="K43" i="141"/>
  <c r="K42" i="141"/>
  <c r="K41" i="141"/>
  <c r="K40" i="141"/>
  <c r="K39" i="141"/>
  <c r="K38" i="141"/>
  <c r="K37" i="141"/>
  <c r="K36" i="141"/>
  <c r="K35" i="141"/>
  <c r="K34" i="141"/>
  <c r="K33" i="141"/>
  <c r="K32" i="141"/>
  <c r="K31" i="141"/>
  <c r="K30" i="141"/>
  <c r="K29" i="141"/>
  <c r="K28" i="141"/>
  <c r="K27" i="141"/>
  <c r="K26" i="141"/>
  <c r="K24" i="141"/>
  <c r="K23" i="141"/>
  <c r="K22" i="141"/>
  <c r="K21" i="141"/>
  <c r="K20" i="141"/>
  <c r="K19" i="141"/>
  <c r="K18" i="141"/>
  <c r="K17" i="141"/>
  <c r="K16" i="141"/>
  <c r="K15" i="141"/>
  <c r="J169" i="140"/>
  <c r="I169" i="140"/>
  <c r="H169" i="140"/>
  <c r="G169" i="140"/>
  <c r="F169" i="140"/>
  <c r="E169" i="140"/>
  <c r="K168" i="140"/>
  <c r="K167" i="140"/>
  <c r="K166" i="140"/>
  <c r="K165" i="140"/>
  <c r="K164" i="140"/>
  <c r="K163" i="140"/>
  <c r="K162" i="140"/>
  <c r="K160" i="140"/>
  <c r="K159" i="140"/>
  <c r="K158" i="140"/>
  <c r="K157" i="140"/>
  <c r="K156" i="140"/>
  <c r="K155" i="140"/>
  <c r="K154" i="140"/>
  <c r="K153" i="140"/>
  <c r="K152" i="140"/>
  <c r="K151" i="140"/>
  <c r="K150" i="140"/>
  <c r="K149" i="140"/>
  <c r="K147" i="140"/>
  <c r="K146" i="140"/>
  <c r="K145" i="140"/>
  <c r="K144" i="140"/>
  <c r="K141" i="140"/>
  <c r="K140" i="140"/>
  <c r="K139" i="140"/>
  <c r="K137" i="140"/>
  <c r="K136" i="140"/>
  <c r="K135" i="140"/>
  <c r="K134" i="140"/>
  <c r="K133" i="140"/>
  <c r="K131" i="140"/>
  <c r="K130" i="140"/>
  <c r="K129" i="140"/>
  <c r="K128" i="140"/>
  <c r="K127" i="140"/>
  <c r="K126" i="140"/>
  <c r="K125" i="140"/>
  <c r="K124" i="140"/>
  <c r="K123" i="140"/>
  <c r="K122" i="140"/>
  <c r="K121" i="140"/>
  <c r="K120" i="140"/>
  <c r="K119" i="140"/>
  <c r="K118" i="140"/>
  <c r="K117" i="140"/>
  <c r="K116" i="140"/>
  <c r="K115" i="140"/>
  <c r="K114" i="140"/>
  <c r="K113" i="140"/>
  <c r="K112" i="140"/>
  <c r="K111" i="140"/>
  <c r="K110" i="140"/>
  <c r="K109" i="140"/>
  <c r="K108" i="140"/>
  <c r="K107" i="140"/>
  <c r="K106" i="140"/>
  <c r="K105" i="140"/>
  <c r="K104" i="140"/>
  <c r="K103" i="140"/>
  <c r="K102" i="140"/>
  <c r="K101" i="140"/>
  <c r="K100" i="140"/>
  <c r="K99" i="140"/>
  <c r="K98" i="140"/>
  <c r="K97" i="140"/>
  <c r="K96" i="140"/>
  <c r="K95" i="140"/>
  <c r="K94" i="140"/>
  <c r="K93" i="140"/>
  <c r="K92" i="140"/>
  <c r="K91" i="140"/>
  <c r="K90" i="140"/>
  <c r="K89" i="140"/>
  <c r="K88" i="140"/>
  <c r="K87" i="140"/>
  <c r="K86" i="140"/>
  <c r="K85" i="140"/>
  <c r="K84" i="140"/>
  <c r="K83" i="140"/>
  <c r="K82" i="140"/>
  <c r="K81" i="140"/>
  <c r="K80" i="140"/>
  <c r="K79" i="140"/>
  <c r="K78" i="140"/>
  <c r="K77" i="140"/>
  <c r="K76" i="140"/>
  <c r="K75" i="140"/>
  <c r="K74" i="140"/>
  <c r="K73" i="140"/>
  <c r="K72" i="140"/>
  <c r="K71" i="140"/>
  <c r="K70" i="140"/>
  <c r="K69" i="140"/>
  <c r="K68" i="140"/>
  <c r="K67" i="140"/>
  <c r="K66" i="140"/>
  <c r="K65" i="140"/>
  <c r="K64" i="140"/>
  <c r="K63" i="140"/>
  <c r="K62" i="140"/>
  <c r="K61" i="140"/>
  <c r="K60" i="140"/>
  <c r="K59" i="140"/>
  <c r="K58" i="140"/>
  <c r="K57" i="140"/>
  <c r="K56" i="140"/>
  <c r="K55" i="140"/>
  <c r="K54" i="140"/>
  <c r="K53" i="140"/>
  <c r="K52" i="140"/>
  <c r="K51" i="140"/>
  <c r="K50" i="140"/>
  <c r="K49" i="140"/>
  <c r="K48" i="140"/>
  <c r="K47" i="140"/>
  <c r="K46" i="140"/>
  <c r="K45" i="140"/>
  <c r="K44" i="140"/>
  <c r="K43" i="140"/>
  <c r="K42" i="140"/>
  <c r="K41" i="140"/>
  <c r="K40" i="140"/>
  <c r="K39" i="140"/>
  <c r="K38" i="140"/>
  <c r="K37" i="140"/>
  <c r="K36" i="140"/>
  <c r="K35" i="140"/>
  <c r="K34" i="140"/>
  <c r="K33" i="140"/>
  <c r="K32" i="140"/>
  <c r="K31" i="140"/>
  <c r="K30" i="140"/>
  <c r="K29" i="140"/>
  <c r="K28" i="140"/>
  <c r="K27" i="140"/>
  <c r="K26" i="140"/>
  <c r="K24" i="140"/>
  <c r="K23" i="140"/>
  <c r="K22" i="140"/>
  <c r="K21" i="140"/>
  <c r="K20" i="140"/>
  <c r="K19" i="140"/>
  <c r="K18" i="140"/>
  <c r="K17" i="140"/>
  <c r="K16" i="140"/>
  <c r="K15" i="140"/>
  <c r="J169" i="139"/>
  <c r="I169" i="139"/>
  <c r="H169" i="139"/>
  <c r="G169" i="139"/>
  <c r="F169" i="139"/>
  <c r="E169" i="139"/>
  <c r="K168" i="139"/>
  <c r="K167" i="139"/>
  <c r="K166" i="139"/>
  <c r="K165" i="139"/>
  <c r="K164" i="139"/>
  <c r="K163" i="139"/>
  <c r="K162" i="139"/>
  <c r="K160" i="139"/>
  <c r="K159" i="139"/>
  <c r="K158" i="139"/>
  <c r="K157" i="139"/>
  <c r="K156" i="139"/>
  <c r="K155" i="139"/>
  <c r="K154" i="139"/>
  <c r="K153" i="139"/>
  <c r="K152" i="139"/>
  <c r="K151" i="139"/>
  <c r="K150" i="139"/>
  <c r="K149" i="139"/>
  <c r="K147" i="139"/>
  <c r="K146" i="139"/>
  <c r="K145" i="139"/>
  <c r="K144" i="139"/>
  <c r="K141" i="139"/>
  <c r="K140" i="139"/>
  <c r="K139" i="139"/>
  <c r="K137" i="139"/>
  <c r="K136" i="139"/>
  <c r="K135" i="139"/>
  <c r="K134" i="139"/>
  <c r="K133" i="139"/>
  <c r="K131" i="139"/>
  <c r="K130" i="139"/>
  <c r="K129" i="139"/>
  <c r="K128" i="139"/>
  <c r="K127" i="139"/>
  <c r="K126" i="139"/>
  <c r="K125" i="139"/>
  <c r="K124" i="139"/>
  <c r="K123" i="139"/>
  <c r="K122" i="139"/>
  <c r="K121" i="139"/>
  <c r="K120" i="139"/>
  <c r="K119" i="139"/>
  <c r="K118" i="139"/>
  <c r="K117" i="139"/>
  <c r="K116" i="139"/>
  <c r="K115" i="139"/>
  <c r="K114" i="139"/>
  <c r="K113" i="139"/>
  <c r="K112" i="139"/>
  <c r="K111" i="139"/>
  <c r="K110" i="139"/>
  <c r="K109" i="139"/>
  <c r="K108" i="139"/>
  <c r="K107" i="139"/>
  <c r="K106" i="139"/>
  <c r="K105" i="139"/>
  <c r="K104" i="139"/>
  <c r="K103" i="139"/>
  <c r="K102" i="139"/>
  <c r="K101" i="139"/>
  <c r="K100" i="139"/>
  <c r="K99" i="139"/>
  <c r="K98" i="139"/>
  <c r="K97" i="139"/>
  <c r="K96" i="139"/>
  <c r="K95" i="139"/>
  <c r="K94" i="139"/>
  <c r="K93" i="139"/>
  <c r="K92" i="139"/>
  <c r="K91" i="139"/>
  <c r="K90" i="139"/>
  <c r="K89" i="139"/>
  <c r="K88" i="139"/>
  <c r="K87" i="139"/>
  <c r="K86" i="139"/>
  <c r="K85" i="139"/>
  <c r="K84" i="139"/>
  <c r="K83" i="139"/>
  <c r="K82" i="139"/>
  <c r="K81" i="139"/>
  <c r="K80" i="139"/>
  <c r="K79" i="139"/>
  <c r="K78" i="139"/>
  <c r="K77" i="139"/>
  <c r="K76" i="139"/>
  <c r="K75" i="139"/>
  <c r="K74" i="139"/>
  <c r="K73" i="139"/>
  <c r="K72" i="139"/>
  <c r="K71" i="139"/>
  <c r="K70" i="139"/>
  <c r="K69" i="139"/>
  <c r="K68" i="139"/>
  <c r="K67" i="139"/>
  <c r="K66" i="139"/>
  <c r="K65" i="139"/>
  <c r="K64" i="139"/>
  <c r="K63" i="139"/>
  <c r="K62" i="139"/>
  <c r="K61" i="139"/>
  <c r="K60" i="139"/>
  <c r="K59" i="139"/>
  <c r="K58" i="139"/>
  <c r="K57" i="139"/>
  <c r="K56" i="139"/>
  <c r="K55" i="139"/>
  <c r="K54" i="139"/>
  <c r="K53" i="139"/>
  <c r="K52" i="139"/>
  <c r="K51" i="139"/>
  <c r="K50" i="139"/>
  <c r="K49" i="139"/>
  <c r="K48" i="139"/>
  <c r="K47" i="139"/>
  <c r="K46" i="139"/>
  <c r="K45" i="139"/>
  <c r="K44" i="139"/>
  <c r="K43" i="139"/>
  <c r="K42" i="139"/>
  <c r="K41" i="139"/>
  <c r="K40" i="139"/>
  <c r="K39" i="139"/>
  <c r="K38" i="139"/>
  <c r="K37" i="139"/>
  <c r="K36" i="139"/>
  <c r="K35" i="139"/>
  <c r="K34" i="139"/>
  <c r="K33" i="139"/>
  <c r="K32" i="139"/>
  <c r="K31" i="139"/>
  <c r="K30" i="139"/>
  <c r="K29" i="139"/>
  <c r="K28" i="139"/>
  <c r="K27" i="139"/>
  <c r="K26" i="139"/>
  <c r="K24" i="139"/>
  <c r="K23" i="139"/>
  <c r="K22" i="139"/>
  <c r="K21" i="139"/>
  <c r="K20" i="139"/>
  <c r="K19" i="139"/>
  <c r="K18" i="139"/>
  <c r="K17" i="139"/>
  <c r="K16" i="139"/>
  <c r="K15" i="139"/>
  <c r="J169" i="138"/>
  <c r="I169" i="138"/>
  <c r="H169" i="138"/>
  <c r="G169" i="138"/>
  <c r="F169" i="138"/>
  <c r="E169" i="138"/>
  <c r="K168" i="138"/>
  <c r="K167" i="138"/>
  <c r="K166" i="138"/>
  <c r="K165" i="138"/>
  <c r="K164" i="138"/>
  <c r="K163" i="138"/>
  <c r="K162" i="138"/>
  <c r="K160" i="138"/>
  <c r="K159" i="138"/>
  <c r="K158" i="138"/>
  <c r="K157" i="138"/>
  <c r="K156" i="138"/>
  <c r="K155" i="138"/>
  <c r="K154" i="138"/>
  <c r="K153" i="138"/>
  <c r="K152" i="138"/>
  <c r="K151" i="138"/>
  <c r="K150" i="138"/>
  <c r="K149" i="138"/>
  <c r="K147" i="138"/>
  <c r="K146" i="138"/>
  <c r="K145" i="138"/>
  <c r="K144" i="138"/>
  <c r="K141" i="138"/>
  <c r="K140" i="138"/>
  <c r="K139" i="138"/>
  <c r="K137" i="138"/>
  <c r="K136" i="138"/>
  <c r="K135" i="138"/>
  <c r="K134" i="138"/>
  <c r="K133" i="138"/>
  <c r="K131" i="138"/>
  <c r="K130" i="138"/>
  <c r="K129" i="138"/>
  <c r="K128" i="138"/>
  <c r="K127" i="138"/>
  <c r="K126" i="138"/>
  <c r="K125" i="138"/>
  <c r="K124" i="138"/>
  <c r="K123" i="138"/>
  <c r="K122" i="138"/>
  <c r="K121" i="138"/>
  <c r="K120" i="138"/>
  <c r="K119" i="138"/>
  <c r="K118" i="138"/>
  <c r="K117" i="138"/>
  <c r="K116" i="138"/>
  <c r="K115" i="138"/>
  <c r="K114" i="138"/>
  <c r="K113" i="138"/>
  <c r="K112" i="138"/>
  <c r="K111" i="138"/>
  <c r="K110" i="138"/>
  <c r="K109" i="138"/>
  <c r="K108" i="138"/>
  <c r="K107" i="138"/>
  <c r="K106" i="138"/>
  <c r="K105" i="138"/>
  <c r="K104" i="138"/>
  <c r="K103" i="138"/>
  <c r="K102" i="138"/>
  <c r="K101" i="138"/>
  <c r="K100" i="138"/>
  <c r="K99" i="138"/>
  <c r="K98" i="138"/>
  <c r="K97" i="138"/>
  <c r="K96" i="138"/>
  <c r="K95" i="138"/>
  <c r="K94" i="138"/>
  <c r="K93" i="138"/>
  <c r="K92" i="138"/>
  <c r="K91" i="138"/>
  <c r="K90" i="138"/>
  <c r="K89" i="138"/>
  <c r="K88" i="138"/>
  <c r="K87" i="138"/>
  <c r="K86" i="138"/>
  <c r="K85" i="138"/>
  <c r="K84" i="138"/>
  <c r="K83" i="138"/>
  <c r="K82" i="138"/>
  <c r="K81" i="138"/>
  <c r="K80" i="138"/>
  <c r="K79" i="138"/>
  <c r="K78" i="138"/>
  <c r="K77" i="138"/>
  <c r="K76" i="138"/>
  <c r="K75" i="138"/>
  <c r="K74" i="138"/>
  <c r="K73" i="138"/>
  <c r="K72" i="138"/>
  <c r="K71" i="138"/>
  <c r="K70" i="138"/>
  <c r="K69" i="138"/>
  <c r="K68" i="138"/>
  <c r="K67" i="138"/>
  <c r="K66" i="138"/>
  <c r="K65" i="138"/>
  <c r="K64" i="138"/>
  <c r="K63" i="138"/>
  <c r="K62" i="138"/>
  <c r="K61" i="138"/>
  <c r="K60" i="138"/>
  <c r="K59" i="138"/>
  <c r="K58" i="138"/>
  <c r="K57" i="138"/>
  <c r="K56" i="138"/>
  <c r="K55" i="138"/>
  <c r="K54" i="138"/>
  <c r="K53" i="138"/>
  <c r="K52" i="138"/>
  <c r="K51" i="138"/>
  <c r="K50" i="138"/>
  <c r="K49" i="138"/>
  <c r="K48" i="138"/>
  <c r="K47" i="138"/>
  <c r="K46" i="138"/>
  <c r="K45" i="138"/>
  <c r="K44" i="138"/>
  <c r="K43" i="138"/>
  <c r="K42" i="138"/>
  <c r="K41" i="138"/>
  <c r="K40" i="138"/>
  <c r="K39" i="138"/>
  <c r="K38" i="138"/>
  <c r="K37" i="138"/>
  <c r="K36" i="138"/>
  <c r="K35" i="138"/>
  <c r="K34" i="138"/>
  <c r="K33" i="138"/>
  <c r="K32" i="138"/>
  <c r="K31" i="138"/>
  <c r="K30" i="138"/>
  <c r="K29" i="138"/>
  <c r="K28" i="138"/>
  <c r="K27" i="138"/>
  <c r="K26" i="138"/>
  <c r="K24" i="138"/>
  <c r="K23" i="138"/>
  <c r="K22" i="138"/>
  <c r="K21" i="138"/>
  <c r="K20" i="138"/>
  <c r="K19" i="138"/>
  <c r="K18" i="138"/>
  <c r="K17" i="138"/>
  <c r="K16" i="138"/>
  <c r="K15" i="138"/>
  <c r="J169" i="137"/>
  <c r="I169" i="137"/>
  <c r="H169" i="137"/>
  <c r="G169" i="137"/>
  <c r="F169" i="137"/>
  <c r="E169" i="137"/>
  <c r="K168" i="137"/>
  <c r="K167" i="137"/>
  <c r="K166" i="137"/>
  <c r="K165" i="137"/>
  <c r="K164" i="137"/>
  <c r="K163" i="137"/>
  <c r="K162" i="137"/>
  <c r="K160" i="137"/>
  <c r="K159" i="137"/>
  <c r="K158" i="137"/>
  <c r="K157" i="137"/>
  <c r="K156" i="137"/>
  <c r="K155" i="137"/>
  <c r="K154" i="137"/>
  <c r="K153" i="137"/>
  <c r="K152" i="137"/>
  <c r="K151" i="137"/>
  <c r="K150" i="137"/>
  <c r="K149" i="137"/>
  <c r="K147" i="137"/>
  <c r="K146" i="137"/>
  <c r="K145" i="137"/>
  <c r="K144" i="137"/>
  <c r="K141" i="137"/>
  <c r="K140" i="137"/>
  <c r="K139" i="137"/>
  <c r="K137" i="137"/>
  <c r="K136" i="137"/>
  <c r="K135" i="137"/>
  <c r="K134" i="137"/>
  <c r="K133" i="137"/>
  <c r="K131" i="137"/>
  <c r="K130" i="137"/>
  <c r="K129" i="137"/>
  <c r="K128" i="137"/>
  <c r="K127" i="137"/>
  <c r="K126" i="137"/>
  <c r="K125" i="137"/>
  <c r="K124" i="137"/>
  <c r="K123" i="137"/>
  <c r="K122" i="137"/>
  <c r="K121" i="137"/>
  <c r="K120" i="137"/>
  <c r="K119" i="137"/>
  <c r="K118" i="137"/>
  <c r="K117" i="137"/>
  <c r="K116" i="137"/>
  <c r="K115" i="137"/>
  <c r="K114" i="137"/>
  <c r="K113" i="137"/>
  <c r="K112" i="137"/>
  <c r="K111" i="137"/>
  <c r="K110" i="137"/>
  <c r="K109" i="137"/>
  <c r="K108" i="137"/>
  <c r="K107" i="137"/>
  <c r="K106" i="137"/>
  <c r="K105" i="137"/>
  <c r="K104" i="137"/>
  <c r="K103" i="137"/>
  <c r="K102" i="137"/>
  <c r="K101" i="137"/>
  <c r="K100" i="137"/>
  <c r="K99" i="137"/>
  <c r="K98" i="137"/>
  <c r="K97" i="137"/>
  <c r="K96" i="137"/>
  <c r="K95" i="137"/>
  <c r="K94" i="137"/>
  <c r="K93" i="137"/>
  <c r="K92" i="137"/>
  <c r="K91" i="137"/>
  <c r="K90" i="137"/>
  <c r="K89" i="137"/>
  <c r="K88" i="137"/>
  <c r="K87" i="137"/>
  <c r="K86" i="137"/>
  <c r="K85" i="137"/>
  <c r="K84" i="137"/>
  <c r="K83" i="137"/>
  <c r="K82" i="137"/>
  <c r="K81" i="137"/>
  <c r="K80" i="137"/>
  <c r="K79" i="137"/>
  <c r="K78" i="137"/>
  <c r="K77" i="137"/>
  <c r="K76" i="137"/>
  <c r="K75" i="137"/>
  <c r="K74" i="137"/>
  <c r="K73" i="137"/>
  <c r="K72" i="137"/>
  <c r="K71" i="137"/>
  <c r="K70" i="137"/>
  <c r="K69" i="137"/>
  <c r="K68" i="137"/>
  <c r="K67" i="137"/>
  <c r="K66" i="137"/>
  <c r="K65" i="137"/>
  <c r="K64" i="137"/>
  <c r="K63" i="137"/>
  <c r="K62" i="137"/>
  <c r="K61" i="137"/>
  <c r="K60" i="137"/>
  <c r="K59" i="137"/>
  <c r="K58" i="137"/>
  <c r="K57" i="137"/>
  <c r="K56" i="137"/>
  <c r="K55" i="137"/>
  <c r="K54" i="137"/>
  <c r="K53" i="137"/>
  <c r="K52" i="137"/>
  <c r="K51" i="137"/>
  <c r="K50" i="137"/>
  <c r="K49" i="137"/>
  <c r="K48" i="137"/>
  <c r="K47" i="137"/>
  <c r="K46" i="137"/>
  <c r="K45" i="137"/>
  <c r="K44" i="137"/>
  <c r="K43" i="137"/>
  <c r="K42" i="137"/>
  <c r="K41" i="137"/>
  <c r="K40" i="137"/>
  <c r="K39" i="137"/>
  <c r="K38" i="137"/>
  <c r="K37" i="137"/>
  <c r="K36" i="137"/>
  <c r="K35" i="137"/>
  <c r="K34" i="137"/>
  <c r="K33" i="137"/>
  <c r="K32" i="137"/>
  <c r="K31" i="137"/>
  <c r="K30" i="137"/>
  <c r="K29" i="137"/>
  <c r="K28" i="137"/>
  <c r="K27" i="137"/>
  <c r="K26" i="137"/>
  <c r="K24" i="137"/>
  <c r="K23" i="137"/>
  <c r="K22" i="137"/>
  <c r="K21" i="137"/>
  <c r="K20" i="137"/>
  <c r="K19" i="137"/>
  <c r="K18" i="137"/>
  <c r="K17" i="137"/>
  <c r="K16" i="137"/>
  <c r="K15" i="137"/>
  <c r="J169" i="136"/>
  <c r="I169" i="136"/>
  <c r="H169" i="136"/>
  <c r="G169" i="136"/>
  <c r="F169" i="136"/>
  <c r="E169" i="136"/>
  <c r="K168" i="136"/>
  <c r="K167" i="136"/>
  <c r="K166" i="136"/>
  <c r="K165" i="136"/>
  <c r="K164" i="136"/>
  <c r="K163" i="136"/>
  <c r="K162" i="136"/>
  <c r="K160" i="136"/>
  <c r="K159" i="136"/>
  <c r="K158" i="136"/>
  <c r="K157" i="136"/>
  <c r="K156" i="136"/>
  <c r="K155" i="136"/>
  <c r="K154" i="136"/>
  <c r="K153" i="136"/>
  <c r="K152" i="136"/>
  <c r="K151" i="136"/>
  <c r="K150" i="136"/>
  <c r="K149" i="136"/>
  <c r="K147" i="136"/>
  <c r="K146" i="136"/>
  <c r="K145" i="136"/>
  <c r="K144" i="136"/>
  <c r="K141" i="136"/>
  <c r="K140" i="136"/>
  <c r="K139" i="136"/>
  <c r="K137" i="136"/>
  <c r="K136" i="136"/>
  <c r="K135" i="136"/>
  <c r="K134" i="136"/>
  <c r="K133" i="136"/>
  <c r="K131" i="136"/>
  <c r="K130" i="136"/>
  <c r="K129" i="136"/>
  <c r="K128" i="136"/>
  <c r="K127" i="136"/>
  <c r="K126" i="136"/>
  <c r="K125" i="136"/>
  <c r="K124" i="136"/>
  <c r="K123" i="136"/>
  <c r="K122" i="136"/>
  <c r="K121" i="136"/>
  <c r="K120" i="136"/>
  <c r="K119" i="136"/>
  <c r="K118" i="136"/>
  <c r="K117" i="136"/>
  <c r="K116" i="136"/>
  <c r="K115" i="136"/>
  <c r="K114" i="136"/>
  <c r="K113" i="136"/>
  <c r="K112" i="136"/>
  <c r="K111" i="136"/>
  <c r="K110" i="136"/>
  <c r="K109" i="136"/>
  <c r="K108" i="136"/>
  <c r="K107" i="136"/>
  <c r="K106" i="136"/>
  <c r="K105" i="136"/>
  <c r="K104" i="136"/>
  <c r="K103" i="136"/>
  <c r="K102" i="136"/>
  <c r="K101" i="136"/>
  <c r="K100" i="136"/>
  <c r="K99" i="136"/>
  <c r="K98" i="136"/>
  <c r="K97" i="136"/>
  <c r="K96" i="136"/>
  <c r="K95" i="136"/>
  <c r="K94" i="136"/>
  <c r="K93" i="136"/>
  <c r="K92" i="136"/>
  <c r="K91" i="136"/>
  <c r="K90" i="136"/>
  <c r="K89" i="136"/>
  <c r="K88" i="136"/>
  <c r="K87" i="136"/>
  <c r="K86" i="136"/>
  <c r="K85" i="136"/>
  <c r="K84" i="136"/>
  <c r="K83" i="136"/>
  <c r="K82" i="136"/>
  <c r="K81" i="136"/>
  <c r="K80" i="136"/>
  <c r="K79" i="136"/>
  <c r="K78" i="136"/>
  <c r="K77" i="136"/>
  <c r="K76" i="136"/>
  <c r="K75" i="136"/>
  <c r="K74" i="136"/>
  <c r="K73" i="136"/>
  <c r="K72" i="136"/>
  <c r="K71" i="136"/>
  <c r="K70" i="136"/>
  <c r="K69" i="136"/>
  <c r="K68" i="136"/>
  <c r="K67" i="136"/>
  <c r="K66" i="136"/>
  <c r="K65" i="136"/>
  <c r="K64" i="136"/>
  <c r="K63" i="136"/>
  <c r="K62" i="136"/>
  <c r="K61" i="136"/>
  <c r="K60" i="136"/>
  <c r="K59" i="136"/>
  <c r="K58" i="136"/>
  <c r="K57" i="136"/>
  <c r="K56" i="136"/>
  <c r="K55" i="136"/>
  <c r="K54" i="136"/>
  <c r="K53" i="136"/>
  <c r="K52" i="136"/>
  <c r="K51" i="136"/>
  <c r="K50" i="136"/>
  <c r="K49" i="136"/>
  <c r="K48" i="136"/>
  <c r="K47" i="136"/>
  <c r="K46" i="136"/>
  <c r="K45" i="136"/>
  <c r="K44" i="136"/>
  <c r="K43" i="136"/>
  <c r="K42" i="136"/>
  <c r="K41" i="136"/>
  <c r="K40" i="136"/>
  <c r="K39" i="136"/>
  <c r="K38" i="136"/>
  <c r="K37" i="136"/>
  <c r="K36" i="136"/>
  <c r="K35" i="136"/>
  <c r="K34" i="136"/>
  <c r="K33" i="136"/>
  <c r="K32" i="136"/>
  <c r="K31" i="136"/>
  <c r="K30" i="136"/>
  <c r="K29" i="136"/>
  <c r="K28" i="136"/>
  <c r="K27" i="136"/>
  <c r="K26" i="136"/>
  <c r="K24" i="136"/>
  <c r="K23" i="136"/>
  <c r="K22" i="136"/>
  <c r="K21" i="136"/>
  <c r="K20" i="136"/>
  <c r="K19" i="136"/>
  <c r="K18" i="136"/>
  <c r="K17" i="136"/>
  <c r="K16" i="136"/>
  <c r="K15" i="136"/>
  <c r="J169" i="135"/>
  <c r="I169" i="135"/>
  <c r="H169" i="135"/>
  <c r="G169" i="135"/>
  <c r="F169" i="135"/>
  <c r="E169" i="135"/>
  <c r="K168" i="135"/>
  <c r="K167" i="135"/>
  <c r="K166" i="135"/>
  <c r="K165" i="135"/>
  <c r="K164" i="135"/>
  <c r="K163" i="135"/>
  <c r="K162" i="135"/>
  <c r="K160" i="135"/>
  <c r="K159" i="135"/>
  <c r="K158" i="135"/>
  <c r="K157" i="135"/>
  <c r="K156" i="135"/>
  <c r="K155" i="135"/>
  <c r="K154" i="135"/>
  <c r="K153" i="135"/>
  <c r="K152" i="135"/>
  <c r="K151" i="135"/>
  <c r="K150" i="135"/>
  <c r="K149" i="135"/>
  <c r="K147" i="135"/>
  <c r="K146" i="135"/>
  <c r="K145" i="135"/>
  <c r="K144" i="135"/>
  <c r="K141" i="135"/>
  <c r="K140" i="135"/>
  <c r="K139" i="135"/>
  <c r="K137" i="135"/>
  <c r="K136" i="135"/>
  <c r="K135" i="135"/>
  <c r="K134" i="135"/>
  <c r="K133" i="135"/>
  <c r="K131" i="135"/>
  <c r="K130" i="135"/>
  <c r="K129" i="135"/>
  <c r="K128" i="135"/>
  <c r="K127" i="135"/>
  <c r="K126" i="135"/>
  <c r="K125" i="135"/>
  <c r="K124" i="135"/>
  <c r="K123" i="135"/>
  <c r="K122" i="135"/>
  <c r="K121" i="135"/>
  <c r="K120" i="135"/>
  <c r="K119" i="135"/>
  <c r="K118" i="135"/>
  <c r="K117" i="135"/>
  <c r="K116" i="135"/>
  <c r="K115" i="135"/>
  <c r="K114" i="135"/>
  <c r="K113" i="135"/>
  <c r="K112" i="135"/>
  <c r="K111" i="135"/>
  <c r="K110" i="135"/>
  <c r="K109" i="135"/>
  <c r="K108" i="135"/>
  <c r="K107" i="135"/>
  <c r="K106" i="135"/>
  <c r="K105" i="135"/>
  <c r="K104" i="135"/>
  <c r="K103" i="135"/>
  <c r="K102" i="135"/>
  <c r="K101" i="135"/>
  <c r="K100" i="135"/>
  <c r="K99" i="135"/>
  <c r="K98" i="135"/>
  <c r="K97" i="135"/>
  <c r="K96" i="135"/>
  <c r="K95" i="135"/>
  <c r="K94" i="135"/>
  <c r="K93" i="135"/>
  <c r="K92" i="135"/>
  <c r="K91" i="135"/>
  <c r="K90" i="135"/>
  <c r="K89" i="135"/>
  <c r="K88" i="135"/>
  <c r="K87" i="135"/>
  <c r="K86" i="135"/>
  <c r="K85" i="135"/>
  <c r="K84" i="135"/>
  <c r="K83" i="135"/>
  <c r="K82" i="135"/>
  <c r="K81" i="135"/>
  <c r="K80" i="135"/>
  <c r="K79" i="135"/>
  <c r="K78" i="135"/>
  <c r="K77" i="135"/>
  <c r="K76" i="135"/>
  <c r="K75" i="135"/>
  <c r="K74" i="135"/>
  <c r="K73" i="135"/>
  <c r="K72" i="135"/>
  <c r="K71" i="135"/>
  <c r="K70" i="135"/>
  <c r="K69" i="135"/>
  <c r="K68" i="135"/>
  <c r="K67" i="135"/>
  <c r="K66" i="135"/>
  <c r="K65" i="135"/>
  <c r="K64" i="135"/>
  <c r="K63" i="135"/>
  <c r="K62" i="135"/>
  <c r="K61" i="135"/>
  <c r="K60" i="135"/>
  <c r="K59" i="135"/>
  <c r="K58" i="135"/>
  <c r="K57" i="135"/>
  <c r="K56" i="135"/>
  <c r="K55" i="135"/>
  <c r="K54" i="135"/>
  <c r="K53" i="135"/>
  <c r="K52" i="135"/>
  <c r="K51" i="135"/>
  <c r="K50" i="135"/>
  <c r="K49" i="135"/>
  <c r="K48" i="135"/>
  <c r="K47" i="135"/>
  <c r="K46" i="135"/>
  <c r="K45" i="135"/>
  <c r="K44" i="135"/>
  <c r="K43" i="135"/>
  <c r="K42" i="135"/>
  <c r="K41" i="135"/>
  <c r="K40" i="135"/>
  <c r="K39" i="135"/>
  <c r="K38" i="135"/>
  <c r="K37" i="135"/>
  <c r="K36" i="135"/>
  <c r="K35" i="135"/>
  <c r="K34" i="135"/>
  <c r="K33" i="135"/>
  <c r="K32" i="135"/>
  <c r="K31" i="135"/>
  <c r="K30" i="135"/>
  <c r="K29" i="135"/>
  <c r="K28" i="135"/>
  <c r="K27" i="135"/>
  <c r="K26" i="135"/>
  <c r="K24" i="135"/>
  <c r="K23" i="135"/>
  <c r="K22" i="135"/>
  <c r="K21" i="135"/>
  <c r="K20" i="135"/>
  <c r="K19" i="135"/>
  <c r="K18" i="135"/>
  <c r="K17" i="135"/>
  <c r="K16" i="135"/>
  <c r="K15" i="135"/>
  <c r="I169" i="134"/>
  <c r="H169" i="134"/>
  <c r="F169" i="134"/>
  <c r="E169" i="134"/>
  <c r="D169" i="134"/>
  <c r="J168" i="134"/>
  <c r="J167" i="134"/>
  <c r="J166" i="134"/>
  <c r="J165" i="134"/>
  <c r="J164" i="134"/>
  <c r="J163" i="134"/>
  <c r="J162" i="134"/>
  <c r="J160" i="134"/>
  <c r="J159" i="134"/>
  <c r="J158" i="134"/>
  <c r="J157" i="134"/>
  <c r="J156" i="134"/>
  <c r="J155" i="134"/>
  <c r="J154" i="134"/>
  <c r="J153" i="134"/>
  <c r="J152" i="134"/>
  <c r="J151" i="134"/>
  <c r="J150" i="134"/>
  <c r="J149" i="134"/>
  <c r="J147" i="134"/>
  <c r="J146" i="134"/>
  <c r="J145" i="134"/>
  <c r="J144" i="134"/>
  <c r="J141" i="134"/>
  <c r="J140" i="134"/>
  <c r="J139" i="134"/>
  <c r="J137" i="134"/>
  <c r="J136" i="134"/>
  <c r="J135" i="134"/>
  <c r="J134" i="134"/>
  <c r="J133" i="134"/>
  <c r="J131" i="134"/>
  <c r="J130" i="134"/>
  <c r="J129" i="134"/>
  <c r="J128" i="134"/>
  <c r="J127" i="134"/>
  <c r="J126" i="134"/>
  <c r="J125" i="134"/>
  <c r="J124" i="134"/>
  <c r="J123" i="134"/>
  <c r="J122" i="134"/>
  <c r="J121" i="134"/>
  <c r="J120" i="134"/>
  <c r="J119" i="134"/>
  <c r="J118" i="134"/>
  <c r="J117" i="134"/>
  <c r="J116" i="134"/>
  <c r="J115" i="134"/>
  <c r="J114" i="134"/>
  <c r="J113" i="134"/>
  <c r="J112" i="134"/>
  <c r="J111" i="134"/>
  <c r="J110" i="134"/>
  <c r="J109" i="134"/>
  <c r="J108" i="134"/>
  <c r="J107" i="134"/>
  <c r="J106" i="134"/>
  <c r="J105" i="134"/>
  <c r="J104" i="134"/>
  <c r="J103" i="134"/>
  <c r="J102" i="134"/>
  <c r="J101" i="134"/>
  <c r="J100" i="134"/>
  <c r="J99" i="134"/>
  <c r="J98" i="134"/>
  <c r="J97" i="134"/>
  <c r="J96" i="134"/>
  <c r="J95" i="134"/>
  <c r="J94" i="134"/>
  <c r="J93" i="134"/>
  <c r="J92" i="134"/>
  <c r="J91" i="134"/>
  <c r="J90" i="134"/>
  <c r="J89" i="134"/>
  <c r="J88" i="134"/>
  <c r="J87" i="134"/>
  <c r="J86" i="134"/>
  <c r="J85" i="134"/>
  <c r="J84" i="134"/>
  <c r="J83" i="134"/>
  <c r="J82" i="134"/>
  <c r="J81" i="134"/>
  <c r="J80" i="134"/>
  <c r="J79" i="134"/>
  <c r="J78" i="134"/>
  <c r="J77" i="134"/>
  <c r="J76" i="134"/>
  <c r="J75" i="134"/>
  <c r="J74" i="134"/>
  <c r="J73" i="134"/>
  <c r="J72" i="134"/>
  <c r="J71" i="134"/>
  <c r="J70" i="134"/>
  <c r="J69" i="134"/>
  <c r="J68" i="134"/>
  <c r="J67" i="134"/>
  <c r="J66" i="134"/>
  <c r="J65" i="134"/>
  <c r="J64" i="134"/>
  <c r="J63" i="134"/>
  <c r="J62" i="134"/>
  <c r="J61" i="134"/>
  <c r="J60" i="134"/>
  <c r="J59" i="134"/>
  <c r="J58" i="134"/>
  <c r="J57" i="134"/>
  <c r="J56" i="134"/>
  <c r="J55" i="134"/>
  <c r="J54" i="134"/>
  <c r="J53" i="134"/>
  <c r="J52" i="134"/>
  <c r="J51" i="134"/>
  <c r="J50" i="134"/>
  <c r="J49" i="134"/>
  <c r="J48" i="134"/>
  <c r="J47" i="134"/>
  <c r="J46" i="134"/>
  <c r="J45" i="134"/>
  <c r="J44" i="134"/>
  <c r="J43" i="134"/>
  <c r="J42" i="134"/>
  <c r="J41" i="134"/>
  <c r="J40" i="134"/>
  <c r="J39" i="134"/>
  <c r="J38" i="134"/>
  <c r="J37" i="134"/>
  <c r="J36" i="134"/>
  <c r="J35" i="134"/>
  <c r="J34" i="134"/>
  <c r="J33" i="134"/>
  <c r="J32" i="134"/>
  <c r="J31" i="134"/>
  <c r="J30" i="134"/>
  <c r="J29" i="134"/>
  <c r="J28" i="134"/>
  <c r="J27" i="134"/>
  <c r="J26" i="134"/>
  <c r="J24" i="134"/>
  <c r="J23" i="134"/>
  <c r="J22" i="134"/>
  <c r="J21" i="134"/>
  <c r="J20" i="134"/>
  <c r="J19" i="134"/>
  <c r="J18" i="134"/>
  <c r="J17" i="134"/>
  <c r="J16" i="134"/>
  <c r="J15" i="134"/>
  <c r="I169" i="133"/>
  <c r="F169" i="133"/>
  <c r="J168" i="133"/>
  <c r="H168" i="133"/>
  <c r="G168" i="133"/>
  <c r="E168" i="133"/>
  <c r="D168" i="133"/>
  <c r="J167" i="133"/>
  <c r="H167" i="133"/>
  <c r="G167" i="133"/>
  <c r="E167" i="133"/>
  <c r="D167" i="133"/>
  <c r="J166" i="133"/>
  <c r="H166" i="133"/>
  <c r="G166" i="133"/>
  <c r="E166" i="133"/>
  <c r="D166" i="133"/>
  <c r="J165" i="133"/>
  <c r="H165" i="133"/>
  <c r="G165" i="133"/>
  <c r="E165" i="133"/>
  <c r="D165" i="133"/>
  <c r="J164" i="133"/>
  <c r="H164" i="133"/>
  <c r="G164" i="133"/>
  <c r="E164" i="133"/>
  <c r="D164" i="133"/>
  <c r="J163" i="133"/>
  <c r="H163" i="133"/>
  <c r="G163" i="133"/>
  <c r="E163" i="133"/>
  <c r="D163" i="133"/>
  <c r="J162" i="133"/>
  <c r="H162" i="133"/>
  <c r="G162" i="133"/>
  <c r="E162" i="133"/>
  <c r="D162" i="133"/>
  <c r="J159" i="133"/>
  <c r="H159" i="133"/>
  <c r="G159" i="133"/>
  <c r="E159" i="133"/>
  <c r="D159" i="133"/>
  <c r="J158" i="133"/>
  <c r="H158" i="133"/>
  <c r="G158" i="133"/>
  <c r="E158" i="133"/>
  <c r="D158" i="133"/>
  <c r="J157" i="133"/>
  <c r="H157" i="133"/>
  <c r="G157" i="133"/>
  <c r="E157" i="133"/>
  <c r="D157" i="133"/>
  <c r="J156" i="133"/>
  <c r="H156" i="133"/>
  <c r="G156" i="133"/>
  <c r="E156" i="133"/>
  <c r="D156" i="133"/>
  <c r="J155" i="133"/>
  <c r="H155" i="133"/>
  <c r="G155" i="133"/>
  <c r="E155" i="133"/>
  <c r="D155" i="133"/>
  <c r="J154" i="133"/>
  <c r="H154" i="133"/>
  <c r="G154" i="133"/>
  <c r="E154" i="133"/>
  <c r="D154" i="133"/>
  <c r="J153" i="133"/>
  <c r="H153" i="133"/>
  <c r="G153" i="133"/>
  <c r="E153" i="133"/>
  <c r="D153" i="133"/>
  <c r="J152" i="133"/>
  <c r="H152" i="133"/>
  <c r="G152" i="133"/>
  <c r="E152" i="133"/>
  <c r="D152" i="133"/>
  <c r="J151" i="133"/>
  <c r="H151" i="133"/>
  <c r="G151" i="133"/>
  <c r="E151" i="133"/>
  <c r="D151" i="133"/>
  <c r="J150" i="133"/>
  <c r="H150" i="133"/>
  <c r="G150" i="133"/>
  <c r="E150" i="133"/>
  <c r="D150" i="133"/>
  <c r="J149" i="133"/>
  <c r="H149" i="133"/>
  <c r="G149" i="133"/>
  <c r="E149" i="133"/>
  <c r="D149" i="133"/>
  <c r="J147" i="133"/>
  <c r="H147" i="133"/>
  <c r="G147" i="133"/>
  <c r="E147" i="133"/>
  <c r="D147" i="133"/>
  <c r="J146" i="133"/>
  <c r="H146" i="133"/>
  <c r="G146" i="133"/>
  <c r="E146" i="133"/>
  <c r="D146" i="133"/>
  <c r="J145" i="133"/>
  <c r="H145" i="133"/>
  <c r="G145" i="133"/>
  <c r="E145" i="133"/>
  <c r="D145" i="133"/>
  <c r="J144" i="133"/>
  <c r="H144" i="133"/>
  <c r="G144" i="133"/>
  <c r="E144" i="133"/>
  <c r="D144" i="133"/>
  <c r="J141" i="133"/>
  <c r="H141" i="133"/>
  <c r="G141" i="133"/>
  <c r="E141" i="133"/>
  <c r="D141" i="133"/>
  <c r="J140" i="133"/>
  <c r="H140" i="133"/>
  <c r="G140" i="133"/>
  <c r="E140" i="133"/>
  <c r="D140" i="133"/>
  <c r="J139" i="133"/>
  <c r="H139" i="133"/>
  <c r="G139" i="133"/>
  <c r="E139" i="133"/>
  <c r="D139" i="133"/>
  <c r="J137" i="133"/>
  <c r="H137" i="133"/>
  <c r="G137" i="133"/>
  <c r="E137" i="133"/>
  <c r="D137" i="133"/>
  <c r="J136" i="133"/>
  <c r="H136" i="133"/>
  <c r="G136" i="133"/>
  <c r="E136" i="133"/>
  <c r="D136" i="133"/>
  <c r="J135" i="133"/>
  <c r="H135" i="133"/>
  <c r="G135" i="133"/>
  <c r="E135" i="133"/>
  <c r="D135" i="133"/>
  <c r="J134" i="133"/>
  <c r="H134" i="133"/>
  <c r="G134" i="133"/>
  <c r="E134" i="133"/>
  <c r="D134" i="133"/>
  <c r="J133" i="133"/>
  <c r="H133" i="133"/>
  <c r="G133" i="133"/>
  <c r="E133" i="133"/>
  <c r="D133" i="133"/>
  <c r="J131" i="133"/>
  <c r="H131" i="133"/>
  <c r="G131" i="133"/>
  <c r="E131" i="133"/>
  <c r="D131" i="133"/>
  <c r="J130" i="133"/>
  <c r="H130" i="133"/>
  <c r="G130" i="133"/>
  <c r="E130" i="133"/>
  <c r="D130" i="133"/>
  <c r="J129" i="133"/>
  <c r="H129" i="133"/>
  <c r="G129" i="133"/>
  <c r="E129" i="133"/>
  <c r="D129" i="133"/>
  <c r="J128" i="133"/>
  <c r="J127" i="133"/>
  <c r="J126" i="133"/>
  <c r="H126" i="133"/>
  <c r="G126" i="133"/>
  <c r="E126" i="133"/>
  <c r="D126" i="133"/>
  <c r="J125" i="133"/>
  <c r="H125" i="133"/>
  <c r="G125" i="133"/>
  <c r="E125" i="133"/>
  <c r="D125" i="133"/>
  <c r="J124" i="133"/>
  <c r="H124" i="133"/>
  <c r="G124" i="133"/>
  <c r="E124" i="133"/>
  <c r="D124" i="133"/>
  <c r="J123" i="133"/>
  <c r="H123" i="133"/>
  <c r="G123" i="133"/>
  <c r="E123" i="133"/>
  <c r="D123" i="133"/>
  <c r="J122" i="133"/>
  <c r="H122" i="133"/>
  <c r="G122" i="133"/>
  <c r="E122" i="133"/>
  <c r="D122" i="133"/>
  <c r="J121" i="133"/>
  <c r="H121" i="133"/>
  <c r="G121" i="133"/>
  <c r="E121" i="133"/>
  <c r="D121" i="133"/>
  <c r="J120" i="133"/>
  <c r="H120" i="133"/>
  <c r="G120" i="133"/>
  <c r="E120" i="133"/>
  <c r="D120" i="133"/>
  <c r="J119" i="133"/>
  <c r="H119" i="133"/>
  <c r="G119" i="133"/>
  <c r="E119" i="133"/>
  <c r="D119" i="133"/>
  <c r="J118" i="133"/>
  <c r="H118" i="133"/>
  <c r="G118" i="133"/>
  <c r="E118" i="133"/>
  <c r="D118" i="133"/>
  <c r="J117" i="133"/>
  <c r="H117" i="133"/>
  <c r="G117" i="133"/>
  <c r="E117" i="133"/>
  <c r="D117" i="133"/>
  <c r="J116" i="133"/>
  <c r="H116" i="133"/>
  <c r="G116" i="133"/>
  <c r="E116" i="133"/>
  <c r="D116" i="133"/>
  <c r="J115" i="133"/>
  <c r="H115" i="133"/>
  <c r="G115" i="133"/>
  <c r="E115" i="133"/>
  <c r="D115" i="133"/>
  <c r="J114" i="133"/>
  <c r="H114" i="133"/>
  <c r="G114" i="133"/>
  <c r="E114" i="133"/>
  <c r="D114" i="133"/>
  <c r="J113" i="133"/>
  <c r="H113" i="133"/>
  <c r="G113" i="133"/>
  <c r="E113" i="133"/>
  <c r="D113" i="133"/>
  <c r="J112" i="133"/>
  <c r="H112" i="133"/>
  <c r="G112" i="133"/>
  <c r="E112" i="133"/>
  <c r="D112" i="133"/>
  <c r="J111" i="133"/>
  <c r="H111" i="133"/>
  <c r="G111" i="133"/>
  <c r="E111" i="133"/>
  <c r="D111" i="133"/>
  <c r="J110" i="133"/>
  <c r="J109" i="133"/>
  <c r="J108" i="133"/>
  <c r="H108" i="133"/>
  <c r="G108" i="133"/>
  <c r="E108" i="133"/>
  <c r="D108" i="133"/>
  <c r="J107" i="133"/>
  <c r="H107" i="133"/>
  <c r="G107" i="133"/>
  <c r="E107" i="133"/>
  <c r="D107" i="133"/>
  <c r="J106" i="133"/>
  <c r="H106" i="133"/>
  <c r="G106" i="133"/>
  <c r="E106" i="133"/>
  <c r="D106" i="133"/>
  <c r="J105" i="133"/>
  <c r="H105" i="133"/>
  <c r="G105" i="133"/>
  <c r="E105" i="133"/>
  <c r="D105" i="133"/>
  <c r="J104" i="133"/>
  <c r="H104" i="133"/>
  <c r="G104" i="133"/>
  <c r="E104" i="133"/>
  <c r="D104" i="133"/>
  <c r="J103" i="133"/>
  <c r="H103" i="133"/>
  <c r="G103" i="133"/>
  <c r="E103" i="133"/>
  <c r="D103" i="133"/>
  <c r="J102" i="133"/>
  <c r="H102" i="133"/>
  <c r="G102" i="133"/>
  <c r="E102" i="133"/>
  <c r="D102" i="133"/>
  <c r="J101" i="133"/>
  <c r="H101" i="133"/>
  <c r="G101" i="133"/>
  <c r="E101" i="133"/>
  <c r="D101" i="133"/>
  <c r="J100" i="133"/>
  <c r="H100" i="133"/>
  <c r="G100" i="133"/>
  <c r="E100" i="133"/>
  <c r="D100" i="133"/>
  <c r="J99" i="133"/>
  <c r="H99" i="133"/>
  <c r="G99" i="133"/>
  <c r="E99" i="133"/>
  <c r="D99" i="133"/>
  <c r="J98" i="133"/>
  <c r="H98" i="133"/>
  <c r="G98" i="133"/>
  <c r="E98" i="133"/>
  <c r="D98" i="133"/>
  <c r="J97" i="133"/>
  <c r="H97" i="133"/>
  <c r="G97" i="133"/>
  <c r="E97" i="133"/>
  <c r="D97" i="133"/>
  <c r="J96" i="133"/>
  <c r="H96" i="133"/>
  <c r="G96" i="133"/>
  <c r="E96" i="133"/>
  <c r="D96" i="133"/>
  <c r="J95" i="133"/>
  <c r="H95" i="133"/>
  <c r="G95" i="133"/>
  <c r="E95" i="133"/>
  <c r="D95" i="133"/>
  <c r="J94" i="133"/>
  <c r="H94" i="133"/>
  <c r="G94" i="133"/>
  <c r="E94" i="133"/>
  <c r="D94" i="133"/>
  <c r="J93" i="133"/>
  <c r="H93" i="133"/>
  <c r="G93" i="133"/>
  <c r="E93" i="133"/>
  <c r="D93" i="133"/>
  <c r="J92" i="133"/>
  <c r="H92" i="133"/>
  <c r="G92" i="133"/>
  <c r="E92" i="133"/>
  <c r="D92" i="133"/>
  <c r="J91" i="133"/>
  <c r="H91" i="133"/>
  <c r="G91" i="133"/>
  <c r="E91" i="133"/>
  <c r="D91" i="133"/>
  <c r="J90" i="133"/>
  <c r="H90" i="133"/>
  <c r="G90" i="133"/>
  <c r="E90" i="133"/>
  <c r="D90" i="133"/>
  <c r="J89" i="133"/>
  <c r="H89" i="133"/>
  <c r="G89" i="133"/>
  <c r="E89" i="133"/>
  <c r="D89" i="133"/>
  <c r="J88" i="133"/>
  <c r="J87" i="133"/>
  <c r="H87" i="133"/>
  <c r="G87" i="133"/>
  <c r="E87" i="133"/>
  <c r="D87" i="133"/>
  <c r="J86" i="133"/>
  <c r="H86" i="133"/>
  <c r="G86" i="133"/>
  <c r="E86" i="133"/>
  <c r="D86" i="133"/>
  <c r="J85" i="133"/>
  <c r="H85" i="133"/>
  <c r="G85" i="133"/>
  <c r="E85" i="133"/>
  <c r="D85" i="133"/>
  <c r="J84" i="133"/>
  <c r="H84" i="133"/>
  <c r="G84" i="133"/>
  <c r="E84" i="133"/>
  <c r="D84" i="133"/>
  <c r="J83" i="133"/>
  <c r="H83" i="133"/>
  <c r="G83" i="133"/>
  <c r="E83" i="133"/>
  <c r="D83" i="133"/>
  <c r="J82" i="133"/>
  <c r="H82" i="133"/>
  <c r="G82" i="133"/>
  <c r="E82" i="133"/>
  <c r="D82" i="133"/>
  <c r="J81" i="133"/>
  <c r="H81" i="133"/>
  <c r="G81" i="133"/>
  <c r="E81" i="133"/>
  <c r="D81" i="133"/>
  <c r="J80" i="133"/>
  <c r="H80" i="133"/>
  <c r="G80" i="133"/>
  <c r="E80" i="133"/>
  <c r="D80" i="133"/>
  <c r="J79" i="133"/>
  <c r="H79" i="133"/>
  <c r="G79" i="133"/>
  <c r="E79" i="133"/>
  <c r="D79" i="133"/>
  <c r="J78" i="133"/>
  <c r="H78" i="133"/>
  <c r="G78" i="133"/>
  <c r="E78" i="133"/>
  <c r="D78" i="133"/>
  <c r="J77" i="133"/>
  <c r="H77" i="133"/>
  <c r="G77" i="133"/>
  <c r="E77" i="133"/>
  <c r="D77" i="133"/>
  <c r="J76" i="133"/>
  <c r="H76" i="133"/>
  <c r="G76" i="133"/>
  <c r="E76" i="133"/>
  <c r="D76" i="133"/>
  <c r="J75" i="133"/>
  <c r="H75" i="133"/>
  <c r="G75" i="133"/>
  <c r="E75" i="133"/>
  <c r="D75" i="133"/>
  <c r="J74" i="133"/>
  <c r="H74" i="133"/>
  <c r="G74" i="133"/>
  <c r="E74" i="133"/>
  <c r="D74" i="133"/>
  <c r="J73" i="133"/>
  <c r="H73" i="133"/>
  <c r="G73" i="133"/>
  <c r="E73" i="133"/>
  <c r="D73" i="133"/>
  <c r="J72" i="133"/>
  <c r="H72" i="133"/>
  <c r="G72" i="133"/>
  <c r="E72" i="133"/>
  <c r="D72" i="133"/>
  <c r="J71" i="133"/>
  <c r="H71" i="133"/>
  <c r="G71" i="133"/>
  <c r="E71" i="133"/>
  <c r="D71" i="133"/>
  <c r="J70" i="133"/>
  <c r="H70" i="133"/>
  <c r="G70" i="133"/>
  <c r="E70" i="133"/>
  <c r="D70" i="133"/>
  <c r="J69" i="133"/>
  <c r="H69" i="133"/>
  <c r="G69" i="133"/>
  <c r="E69" i="133"/>
  <c r="D69" i="133"/>
  <c r="J68" i="133"/>
  <c r="H68" i="133"/>
  <c r="G68" i="133"/>
  <c r="E68" i="133"/>
  <c r="D68" i="133"/>
  <c r="J67" i="133"/>
  <c r="H67" i="133"/>
  <c r="G67" i="133"/>
  <c r="E67" i="133"/>
  <c r="D67" i="133"/>
  <c r="J66" i="133"/>
  <c r="H66" i="133"/>
  <c r="G66" i="133"/>
  <c r="E66" i="133"/>
  <c r="D66" i="133"/>
  <c r="J65" i="133"/>
  <c r="H65" i="133"/>
  <c r="G65" i="133"/>
  <c r="E65" i="133"/>
  <c r="D65" i="133"/>
  <c r="J64" i="133"/>
  <c r="H64" i="133"/>
  <c r="G64" i="133"/>
  <c r="E64" i="133"/>
  <c r="D64" i="133"/>
  <c r="J63" i="133"/>
  <c r="H63" i="133"/>
  <c r="G63" i="133"/>
  <c r="E63" i="133"/>
  <c r="D63" i="133"/>
  <c r="J62" i="133"/>
  <c r="H62" i="133"/>
  <c r="G62" i="133"/>
  <c r="E62" i="133"/>
  <c r="D62" i="133"/>
  <c r="J61" i="133"/>
  <c r="H61" i="133"/>
  <c r="G61" i="133"/>
  <c r="E61" i="133"/>
  <c r="D61" i="133"/>
  <c r="J60" i="133"/>
  <c r="H60" i="133"/>
  <c r="G60" i="133"/>
  <c r="E60" i="133"/>
  <c r="D60" i="133"/>
  <c r="J59" i="133"/>
  <c r="H59" i="133"/>
  <c r="G59" i="133"/>
  <c r="E59" i="133"/>
  <c r="D59" i="133"/>
  <c r="J58" i="133"/>
  <c r="H58" i="133"/>
  <c r="G58" i="133"/>
  <c r="E58" i="133"/>
  <c r="D58" i="133"/>
  <c r="J57" i="133"/>
  <c r="H57" i="133"/>
  <c r="G57" i="133"/>
  <c r="E57" i="133"/>
  <c r="D57" i="133"/>
  <c r="J56" i="133"/>
  <c r="H56" i="133"/>
  <c r="G56" i="133"/>
  <c r="E56" i="133"/>
  <c r="D56" i="133"/>
  <c r="J55" i="133"/>
  <c r="H55" i="133"/>
  <c r="G55" i="133"/>
  <c r="E55" i="133"/>
  <c r="D55" i="133"/>
  <c r="J54" i="133"/>
  <c r="H54" i="133"/>
  <c r="G54" i="133"/>
  <c r="E54" i="133"/>
  <c r="D54" i="133"/>
  <c r="J53" i="133"/>
  <c r="H53" i="133"/>
  <c r="G53" i="133"/>
  <c r="E53" i="133"/>
  <c r="D53" i="133"/>
  <c r="J52" i="133"/>
  <c r="H52" i="133"/>
  <c r="G52" i="133"/>
  <c r="E52" i="133"/>
  <c r="D52" i="133"/>
  <c r="J51" i="133"/>
  <c r="H51" i="133"/>
  <c r="G51" i="133"/>
  <c r="E51" i="133"/>
  <c r="D51" i="133"/>
  <c r="J50" i="133"/>
  <c r="H50" i="133"/>
  <c r="G50" i="133"/>
  <c r="E50" i="133"/>
  <c r="D50" i="133"/>
  <c r="J49" i="133"/>
  <c r="H49" i="133"/>
  <c r="G49" i="133"/>
  <c r="E49" i="133"/>
  <c r="D49" i="133"/>
  <c r="J48" i="133"/>
  <c r="H48" i="133"/>
  <c r="G48" i="133"/>
  <c r="E48" i="133"/>
  <c r="D48" i="133"/>
  <c r="J47" i="133"/>
  <c r="H47" i="133"/>
  <c r="G47" i="133"/>
  <c r="E47" i="133"/>
  <c r="D47" i="133"/>
  <c r="J46" i="133"/>
  <c r="H46" i="133"/>
  <c r="G46" i="133"/>
  <c r="E46" i="133"/>
  <c r="D46" i="133"/>
  <c r="J45" i="133"/>
  <c r="H45" i="133"/>
  <c r="G45" i="133"/>
  <c r="E45" i="133"/>
  <c r="D45" i="133"/>
  <c r="J44" i="133"/>
  <c r="H44" i="133"/>
  <c r="G44" i="133"/>
  <c r="E44" i="133"/>
  <c r="D44" i="133"/>
  <c r="J43" i="133"/>
  <c r="J42" i="133"/>
  <c r="H42" i="133"/>
  <c r="G42" i="133"/>
  <c r="E42" i="133"/>
  <c r="D42" i="133"/>
  <c r="J41" i="133"/>
  <c r="H41" i="133"/>
  <c r="G41" i="133"/>
  <c r="E41" i="133"/>
  <c r="D41" i="133"/>
  <c r="J40" i="133"/>
  <c r="H40" i="133"/>
  <c r="G40" i="133"/>
  <c r="E40" i="133"/>
  <c r="D40" i="133"/>
  <c r="J39" i="133"/>
  <c r="H39" i="133"/>
  <c r="G39" i="133"/>
  <c r="E39" i="133"/>
  <c r="D39" i="133"/>
  <c r="J38" i="133"/>
  <c r="H38" i="133"/>
  <c r="G38" i="133"/>
  <c r="E38" i="133"/>
  <c r="D38" i="133"/>
  <c r="J37" i="133"/>
  <c r="H37" i="133"/>
  <c r="G37" i="133"/>
  <c r="E37" i="133"/>
  <c r="D37" i="133"/>
  <c r="J36" i="133"/>
  <c r="H36" i="133"/>
  <c r="G36" i="133"/>
  <c r="E36" i="133"/>
  <c r="D36" i="133"/>
  <c r="J35" i="133"/>
  <c r="H35" i="133"/>
  <c r="G35" i="133"/>
  <c r="E35" i="133"/>
  <c r="D35" i="133"/>
  <c r="J34" i="133"/>
  <c r="H34" i="133"/>
  <c r="G34" i="133"/>
  <c r="E34" i="133"/>
  <c r="D34" i="133"/>
  <c r="J33" i="133"/>
  <c r="H33" i="133"/>
  <c r="G33" i="133"/>
  <c r="E33" i="133"/>
  <c r="D33" i="133"/>
  <c r="J32" i="133"/>
  <c r="H32" i="133"/>
  <c r="G32" i="133"/>
  <c r="E32" i="133"/>
  <c r="D32" i="133"/>
  <c r="J31" i="133"/>
  <c r="H31" i="133"/>
  <c r="G31" i="133"/>
  <c r="E31" i="133"/>
  <c r="D31" i="133"/>
  <c r="J30" i="133"/>
  <c r="H30" i="133"/>
  <c r="G30" i="133"/>
  <c r="E30" i="133"/>
  <c r="D30" i="133"/>
  <c r="J29" i="133"/>
  <c r="J28" i="133"/>
  <c r="J27" i="133"/>
  <c r="H27" i="133"/>
  <c r="G27" i="133"/>
  <c r="E27" i="133"/>
  <c r="D27" i="133"/>
  <c r="J26" i="133"/>
  <c r="H26" i="133"/>
  <c r="G26" i="133"/>
  <c r="E26" i="133"/>
  <c r="D26" i="133"/>
  <c r="J24" i="133"/>
  <c r="H24" i="133"/>
  <c r="G24" i="133"/>
  <c r="E24" i="133"/>
  <c r="D24" i="133"/>
  <c r="J23" i="133"/>
  <c r="H23" i="133"/>
  <c r="G23" i="133"/>
  <c r="E23" i="133"/>
  <c r="D23" i="133"/>
  <c r="J22" i="133"/>
  <c r="H22" i="133"/>
  <c r="G22" i="133"/>
  <c r="E22" i="133"/>
  <c r="D22" i="133"/>
  <c r="J21" i="133"/>
  <c r="H21" i="133"/>
  <c r="G21" i="133"/>
  <c r="E21" i="133"/>
  <c r="D21" i="133"/>
  <c r="J20" i="133"/>
  <c r="H20" i="133"/>
  <c r="G20" i="133"/>
  <c r="E20" i="133"/>
  <c r="D20" i="133"/>
  <c r="J19" i="133"/>
  <c r="H19" i="133"/>
  <c r="G19" i="133"/>
  <c r="E19" i="133"/>
  <c r="D19" i="133"/>
  <c r="J18" i="133"/>
  <c r="H18" i="133"/>
  <c r="G18" i="133"/>
  <c r="E18" i="133"/>
  <c r="D18" i="133"/>
  <c r="J17" i="133"/>
  <c r="H17" i="133"/>
  <c r="G17" i="133"/>
  <c r="E17" i="133"/>
  <c r="D17" i="133"/>
  <c r="J16" i="133"/>
  <c r="H16" i="133"/>
  <c r="G16" i="133"/>
  <c r="E16" i="133"/>
  <c r="D16" i="133"/>
  <c r="J15" i="133"/>
  <c r="H15" i="133"/>
  <c r="G15" i="133"/>
  <c r="E15" i="133"/>
  <c r="D15" i="133"/>
  <c r="J169" i="132"/>
  <c r="G169" i="132"/>
  <c r="K168" i="132"/>
  <c r="I168" i="132"/>
  <c r="H168" i="132"/>
  <c r="F168" i="132"/>
  <c r="E168" i="132"/>
  <c r="K167" i="132"/>
  <c r="I167" i="132"/>
  <c r="H167" i="132"/>
  <c r="F167" i="132"/>
  <c r="E167" i="132"/>
  <c r="K166" i="132"/>
  <c r="I166" i="132"/>
  <c r="H166" i="132"/>
  <c r="F166" i="132"/>
  <c r="E166" i="132"/>
  <c r="K165" i="132"/>
  <c r="I165" i="132"/>
  <c r="H165" i="132"/>
  <c r="F165" i="132"/>
  <c r="E165" i="132"/>
  <c r="K164" i="132"/>
  <c r="I164" i="132"/>
  <c r="H164" i="132"/>
  <c r="F164" i="132"/>
  <c r="E164" i="132"/>
  <c r="K163" i="132"/>
  <c r="I163" i="132"/>
  <c r="H163" i="132"/>
  <c r="F163" i="132"/>
  <c r="E163" i="132"/>
  <c r="K162" i="132"/>
  <c r="I162" i="132"/>
  <c r="H162" i="132"/>
  <c r="F162" i="132"/>
  <c r="E162" i="132"/>
  <c r="K160" i="132"/>
  <c r="I160" i="132"/>
  <c r="H160" i="132"/>
  <c r="F160" i="132"/>
  <c r="E160" i="132"/>
  <c r="K159" i="132"/>
  <c r="I159" i="132"/>
  <c r="H159" i="132"/>
  <c r="F159" i="132"/>
  <c r="E159" i="132"/>
  <c r="K158" i="132"/>
  <c r="I158" i="132"/>
  <c r="H158" i="132"/>
  <c r="F158" i="132"/>
  <c r="E158" i="132"/>
  <c r="K157" i="132"/>
  <c r="I157" i="132"/>
  <c r="H157" i="132"/>
  <c r="F157" i="132"/>
  <c r="E157" i="132"/>
  <c r="K156" i="132"/>
  <c r="I156" i="132"/>
  <c r="H156" i="132"/>
  <c r="F156" i="132"/>
  <c r="E156" i="132"/>
  <c r="K155" i="132"/>
  <c r="I155" i="132"/>
  <c r="H155" i="132"/>
  <c r="F155" i="132"/>
  <c r="E155" i="132"/>
  <c r="K154" i="132"/>
  <c r="I154" i="132"/>
  <c r="H154" i="132"/>
  <c r="F154" i="132"/>
  <c r="E154" i="132"/>
  <c r="K153" i="132"/>
  <c r="I153" i="132"/>
  <c r="H153" i="132"/>
  <c r="F153" i="132"/>
  <c r="E153" i="132"/>
  <c r="K152" i="132"/>
  <c r="I152" i="132"/>
  <c r="H152" i="132"/>
  <c r="F152" i="132"/>
  <c r="E152" i="132"/>
  <c r="K151" i="132"/>
  <c r="I151" i="132"/>
  <c r="H151" i="132"/>
  <c r="F151" i="132"/>
  <c r="E151" i="132"/>
  <c r="K150" i="132"/>
  <c r="I150" i="132"/>
  <c r="H150" i="132"/>
  <c r="F150" i="132"/>
  <c r="E150" i="132"/>
  <c r="K149" i="132"/>
  <c r="I149" i="132"/>
  <c r="H149" i="132"/>
  <c r="F149" i="132"/>
  <c r="E149" i="132"/>
  <c r="K147" i="132"/>
  <c r="I147" i="132"/>
  <c r="H147" i="132"/>
  <c r="F147" i="132"/>
  <c r="E147" i="132"/>
  <c r="K146" i="132"/>
  <c r="I146" i="132"/>
  <c r="H146" i="132"/>
  <c r="F146" i="132"/>
  <c r="E146" i="132"/>
  <c r="K145" i="132"/>
  <c r="I145" i="132"/>
  <c r="H145" i="132"/>
  <c r="F145" i="132"/>
  <c r="E145" i="132"/>
  <c r="K144" i="132"/>
  <c r="I144" i="132"/>
  <c r="H144" i="132"/>
  <c r="F144" i="132"/>
  <c r="E144" i="132"/>
  <c r="K141" i="132"/>
  <c r="I141" i="132"/>
  <c r="H141" i="132"/>
  <c r="F141" i="132"/>
  <c r="E141" i="132"/>
  <c r="K140" i="132"/>
  <c r="I140" i="132"/>
  <c r="H140" i="132"/>
  <c r="F140" i="132"/>
  <c r="E140" i="132"/>
  <c r="K139" i="132"/>
  <c r="I139" i="132"/>
  <c r="H139" i="132"/>
  <c r="F139" i="132"/>
  <c r="E139" i="132"/>
  <c r="K137" i="132"/>
  <c r="I137" i="132"/>
  <c r="H137" i="132"/>
  <c r="F137" i="132"/>
  <c r="E137" i="132"/>
  <c r="K136" i="132"/>
  <c r="I136" i="132"/>
  <c r="H136" i="132"/>
  <c r="F136" i="132"/>
  <c r="E136" i="132"/>
  <c r="K135" i="132"/>
  <c r="I135" i="132"/>
  <c r="H135" i="132"/>
  <c r="F135" i="132"/>
  <c r="E135" i="132"/>
  <c r="K134" i="132"/>
  <c r="I134" i="132"/>
  <c r="H134" i="132"/>
  <c r="F134" i="132"/>
  <c r="E134" i="132"/>
  <c r="K133" i="132"/>
  <c r="I133" i="132"/>
  <c r="H133" i="132"/>
  <c r="F133" i="132"/>
  <c r="E133" i="132"/>
  <c r="K131" i="132"/>
  <c r="I131" i="132"/>
  <c r="H131" i="132"/>
  <c r="F131" i="132"/>
  <c r="E131" i="132"/>
  <c r="K130" i="132"/>
  <c r="I130" i="132"/>
  <c r="H130" i="132"/>
  <c r="F130" i="132"/>
  <c r="E130" i="132"/>
  <c r="K129" i="132"/>
  <c r="I129" i="132"/>
  <c r="H129" i="132"/>
  <c r="F129" i="132"/>
  <c r="E129" i="132"/>
  <c r="K128" i="132"/>
  <c r="K127" i="132"/>
  <c r="K126" i="132"/>
  <c r="I126" i="132"/>
  <c r="H126" i="132"/>
  <c r="F126" i="132"/>
  <c r="E126" i="132"/>
  <c r="K125" i="132"/>
  <c r="I125" i="132"/>
  <c r="H125" i="132"/>
  <c r="F125" i="132"/>
  <c r="E125" i="132"/>
  <c r="K124" i="132"/>
  <c r="I124" i="132"/>
  <c r="H124" i="132"/>
  <c r="F124" i="132"/>
  <c r="E124" i="132"/>
  <c r="K123" i="132"/>
  <c r="I123" i="132"/>
  <c r="H123" i="132"/>
  <c r="F123" i="132"/>
  <c r="E123" i="132"/>
  <c r="K122" i="132"/>
  <c r="I122" i="132"/>
  <c r="H122" i="132"/>
  <c r="F122" i="132"/>
  <c r="E122" i="132"/>
  <c r="K121" i="132"/>
  <c r="I121" i="132"/>
  <c r="H121" i="132"/>
  <c r="F121" i="132"/>
  <c r="E121" i="132"/>
  <c r="K120" i="132"/>
  <c r="I120" i="132"/>
  <c r="H120" i="132"/>
  <c r="F120" i="132"/>
  <c r="E120" i="132"/>
  <c r="K119" i="132"/>
  <c r="I119" i="132"/>
  <c r="H119" i="132"/>
  <c r="F119" i="132"/>
  <c r="E119" i="132"/>
  <c r="K118" i="132"/>
  <c r="I118" i="132"/>
  <c r="H118" i="132"/>
  <c r="F118" i="132"/>
  <c r="E118" i="132"/>
  <c r="K117" i="132"/>
  <c r="I117" i="132"/>
  <c r="H117" i="132"/>
  <c r="F117" i="132"/>
  <c r="E117" i="132"/>
  <c r="K116" i="132"/>
  <c r="I116" i="132"/>
  <c r="H116" i="132"/>
  <c r="F116" i="132"/>
  <c r="E116" i="132"/>
  <c r="K115" i="132"/>
  <c r="I115" i="132"/>
  <c r="H115" i="132"/>
  <c r="F115" i="132"/>
  <c r="E115" i="132"/>
  <c r="K114" i="132"/>
  <c r="I114" i="132"/>
  <c r="H114" i="132"/>
  <c r="F114" i="132"/>
  <c r="E114" i="132"/>
  <c r="K113" i="132"/>
  <c r="I113" i="132"/>
  <c r="H113" i="132"/>
  <c r="F113" i="132"/>
  <c r="E113" i="132"/>
  <c r="K112" i="132"/>
  <c r="I112" i="132"/>
  <c r="H112" i="132"/>
  <c r="F112" i="132"/>
  <c r="E112" i="132"/>
  <c r="K111" i="132"/>
  <c r="I111" i="132"/>
  <c r="H111" i="132"/>
  <c r="F111" i="132"/>
  <c r="E111" i="132"/>
  <c r="K110" i="132"/>
  <c r="K109" i="132"/>
  <c r="K108" i="132"/>
  <c r="I108" i="132"/>
  <c r="H108" i="132"/>
  <c r="F108" i="132"/>
  <c r="E108" i="132"/>
  <c r="K107" i="132"/>
  <c r="I107" i="132"/>
  <c r="H107" i="132"/>
  <c r="F107" i="132"/>
  <c r="E107" i="132"/>
  <c r="K106" i="132"/>
  <c r="I106" i="132"/>
  <c r="H106" i="132"/>
  <c r="F106" i="132"/>
  <c r="E106" i="132"/>
  <c r="K105" i="132"/>
  <c r="I105" i="132"/>
  <c r="H105" i="132"/>
  <c r="F105" i="132"/>
  <c r="E105" i="132"/>
  <c r="K104" i="132"/>
  <c r="I104" i="132"/>
  <c r="H104" i="132"/>
  <c r="F104" i="132"/>
  <c r="E104" i="132"/>
  <c r="K103" i="132"/>
  <c r="I103" i="132"/>
  <c r="H103" i="132"/>
  <c r="F103" i="132"/>
  <c r="E103" i="132"/>
  <c r="K102" i="132"/>
  <c r="I102" i="132"/>
  <c r="H102" i="132"/>
  <c r="F102" i="132"/>
  <c r="E102" i="132"/>
  <c r="K101" i="132"/>
  <c r="I101" i="132"/>
  <c r="H101" i="132"/>
  <c r="F101" i="132"/>
  <c r="E101" i="132"/>
  <c r="K100" i="132"/>
  <c r="I100" i="132"/>
  <c r="H100" i="132"/>
  <c r="F100" i="132"/>
  <c r="E100" i="132"/>
  <c r="K99" i="132"/>
  <c r="I99" i="132"/>
  <c r="H99" i="132"/>
  <c r="F99" i="132"/>
  <c r="E99" i="132"/>
  <c r="K98" i="132"/>
  <c r="I98" i="132"/>
  <c r="H98" i="132"/>
  <c r="F98" i="132"/>
  <c r="E98" i="132"/>
  <c r="K97" i="132"/>
  <c r="I97" i="132"/>
  <c r="H97" i="132"/>
  <c r="F97" i="132"/>
  <c r="E97" i="132"/>
  <c r="K96" i="132"/>
  <c r="I96" i="132"/>
  <c r="H96" i="132"/>
  <c r="F96" i="132"/>
  <c r="E96" i="132"/>
  <c r="K95" i="132"/>
  <c r="I95" i="132"/>
  <c r="H95" i="132"/>
  <c r="F95" i="132"/>
  <c r="E95" i="132"/>
  <c r="K94" i="132"/>
  <c r="I94" i="132"/>
  <c r="H94" i="132"/>
  <c r="F94" i="132"/>
  <c r="E94" i="132"/>
  <c r="K93" i="132"/>
  <c r="I93" i="132"/>
  <c r="H93" i="132"/>
  <c r="F93" i="132"/>
  <c r="E93" i="132"/>
  <c r="K92" i="132"/>
  <c r="I92" i="132"/>
  <c r="H92" i="132"/>
  <c r="F92" i="132"/>
  <c r="E92" i="132"/>
  <c r="K91" i="132"/>
  <c r="I91" i="132"/>
  <c r="H91" i="132"/>
  <c r="F91" i="132"/>
  <c r="E91" i="132"/>
  <c r="K90" i="132"/>
  <c r="I90" i="132"/>
  <c r="H90" i="132"/>
  <c r="F90" i="132"/>
  <c r="E90" i="132"/>
  <c r="K89" i="132"/>
  <c r="I89" i="132"/>
  <c r="H89" i="132"/>
  <c r="F89" i="132"/>
  <c r="E89" i="132"/>
  <c r="K88" i="132"/>
  <c r="K87" i="132"/>
  <c r="I87" i="132"/>
  <c r="H87" i="132"/>
  <c r="F87" i="132"/>
  <c r="E87" i="132"/>
  <c r="K86" i="132"/>
  <c r="I86" i="132"/>
  <c r="H86" i="132"/>
  <c r="F86" i="132"/>
  <c r="E86" i="132"/>
  <c r="K85" i="132"/>
  <c r="I85" i="132"/>
  <c r="H85" i="132"/>
  <c r="F85" i="132"/>
  <c r="E85" i="132"/>
  <c r="K84" i="132"/>
  <c r="I84" i="132"/>
  <c r="H84" i="132"/>
  <c r="F84" i="132"/>
  <c r="E84" i="132"/>
  <c r="K83" i="132"/>
  <c r="I83" i="132"/>
  <c r="H83" i="132"/>
  <c r="F83" i="132"/>
  <c r="E83" i="132"/>
  <c r="K82" i="132"/>
  <c r="I82" i="132"/>
  <c r="H82" i="132"/>
  <c r="F82" i="132"/>
  <c r="E82" i="132"/>
  <c r="K81" i="132"/>
  <c r="I81" i="132"/>
  <c r="H81" i="132"/>
  <c r="F81" i="132"/>
  <c r="E81" i="132"/>
  <c r="K80" i="132"/>
  <c r="I80" i="132"/>
  <c r="H80" i="132"/>
  <c r="F80" i="132"/>
  <c r="E80" i="132"/>
  <c r="K79" i="132"/>
  <c r="I79" i="132"/>
  <c r="H79" i="132"/>
  <c r="F79" i="132"/>
  <c r="E79" i="132"/>
  <c r="K78" i="132"/>
  <c r="I78" i="132"/>
  <c r="H78" i="132"/>
  <c r="F78" i="132"/>
  <c r="E78" i="132"/>
  <c r="K77" i="132"/>
  <c r="I77" i="132"/>
  <c r="H77" i="132"/>
  <c r="F77" i="132"/>
  <c r="E77" i="132"/>
  <c r="K76" i="132"/>
  <c r="I76" i="132"/>
  <c r="H76" i="132"/>
  <c r="F76" i="132"/>
  <c r="E76" i="132"/>
  <c r="K75" i="132"/>
  <c r="I75" i="132"/>
  <c r="H75" i="132"/>
  <c r="F75" i="132"/>
  <c r="E75" i="132"/>
  <c r="K74" i="132"/>
  <c r="I74" i="132"/>
  <c r="H74" i="132"/>
  <c r="F74" i="132"/>
  <c r="E74" i="132"/>
  <c r="K73" i="132"/>
  <c r="I73" i="132"/>
  <c r="H73" i="132"/>
  <c r="F73" i="132"/>
  <c r="E73" i="132"/>
  <c r="K72" i="132"/>
  <c r="I72" i="132"/>
  <c r="H72" i="132"/>
  <c r="F72" i="132"/>
  <c r="E72" i="132"/>
  <c r="K71" i="132"/>
  <c r="I71" i="132"/>
  <c r="H71" i="132"/>
  <c r="F71" i="132"/>
  <c r="E71" i="132"/>
  <c r="K70" i="132"/>
  <c r="I70" i="132"/>
  <c r="H70" i="132"/>
  <c r="F70" i="132"/>
  <c r="E70" i="132"/>
  <c r="K69" i="132"/>
  <c r="I69" i="132"/>
  <c r="H69" i="132"/>
  <c r="F69" i="132"/>
  <c r="E69" i="132"/>
  <c r="K68" i="132"/>
  <c r="I68" i="132"/>
  <c r="H68" i="132"/>
  <c r="F68" i="132"/>
  <c r="E68" i="132"/>
  <c r="K67" i="132"/>
  <c r="I67" i="132"/>
  <c r="H67" i="132"/>
  <c r="F67" i="132"/>
  <c r="E67" i="132"/>
  <c r="K66" i="132"/>
  <c r="I66" i="132"/>
  <c r="H66" i="132"/>
  <c r="F66" i="132"/>
  <c r="E66" i="132"/>
  <c r="K65" i="132"/>
  <c r="I65" i="132"/>
  <c r="H65" i="132"/>
  <c r="F65" i="132"/>
  <c r="E65" i="132"/>
  <c r="K64" i="132"/>
  <c r="I64" i="132"/>
  <c r="H64" i="132"/>
  <c r="F64" i="132"/>
  <c r="E64" i="132"/>
  <c r="K63" i="132"/>
  <c r="I63" i="132"/>
  <c r="H63" i="132"/>
  <c r="F63" i="132"/>
  <c r="E63" i="132"/>
  <c r="K62" i="132"/>
  <c r="I62" i="132"/>
  <c r="H62" i="132"/>
  <c r="F62" i="132"/>
  <c r="E62" i="132"/>
  <c r="K61" i="132"/>
  <c r="I61" i="132"/>
  <c r="H61" i="132"/>
  <c r="F61" i="132"/>
  <c r="E61" i="132"/>
  <c r="K60" i="132"/>
  <c r="I60" i="132"/>
  <c r="H60" i="132"/>
  <c r="F60" i="132"/>
  <c r="E60" i="132"/>
  <c r="K59" i="132"/>
  <c r="I59" i="132"/>
  <c r="H59" i="132"/>
  <c r="F59" i="132"/>
  <c r="E59" i="132"/>
  <c r="K58" i="132"/>
  <c r="I58" i="132"/>
  <c r="H58" i="132"/>
  <c r="F58" i="132"/>
  <c r="E58" i="132"/>
  <c r="K57" i="132"/>
  <c r="I57" i="132"/>
  <c r="H57" i="132"/>
  <c r="F57" i="132"/>
  <c r="E57" i="132"/>
  <c r="K56" i="132"/>
  <c r="I56" i="132"/>
  <c r="H56" i="132"/>
  <c r="F56" i="132"/>
  <c r="E56" i="132"/>
  <c r="K55" i="132"/>
  <c r="I55" i="132"/>
  <c r="H55" i="132"/>
  <c r="F55" i="132"/>
  <c r="E55" i="132"/>
  <c r="K54" i="132"/>
  <c r="I54" i="132"/>
  <c r="H54" i="132"/>
  <c r="F54" i="132"/>
  <c r="E54" i="132"/>
  <c r="K53" i="132"/>
  <c r="I53" i="132"/>
  <c r="H53" i="132"/>
  <c r="F53" i="132"/>
  <c r="E53" i="132"/>
  <c r="K52" i="132"/>
  <c r="I52" i="132"/>
  <c r="H52" i="132"/>
  <c r="F52" i="132"/>
  <c r="E52" i="132"/>
  <c r="K51" i="132"/>
  <c r="I51" i="132"/>
  <c r="H51" i="132"/>
  <c r="F51" i="132"/>
  <c r="E51" i="132"/>
  <c r="K50" i="132"/>
  <c r="I50" i="132"/>
  <c r="H50" i="132"/>
  <c r="F50" i="132"/>
  <c r="E50" i="132"/>
  <c r="K49" i="132"/>
  <c r="I49" i="132"/>
  <c r="H49" i="132"/>
  <c r="F49" i="132"/>
  <c r="E49" i="132"/>
  <c r="K48" i="132"/>
  <c r="I48" i="132"/>
  <c r="H48" i="132"/>
  <c r="F48" i="132"/>
  <c r="E48" i="132"/>
  <c r="K47" i="132"/>
  <c r="I47" i="132"/>
  <c r="H47" i="132"/>
  <c r="F47" i="132"/>
  <c r="E47" i="132"/>
  <c r="K46" i="132"/>
  <c r="I46" i="132"/>
  <c r="H46" i="132"/>
  <c r="F46" i="132"/>
  <c r="E46" i="132"/>
  <c r="K45" i="132"/>
  <c r="I45" i="132"/>
  <c r="H45" i="132"/>
  <c r="F45" i="132"/>
  <c r="E45" i="132"/>
  <c r="K44" i="132"/>
  <c r="I44" i="132"/>
  <c r="H44" i="132"/>
  <c r="F44" i="132"/>
  <c r="E44" i="132"/>
  <c r="K43" i="132"/>
  <c r="K42" i="132"/>
  <c r="I42" i="132"/>
  <c r="H42" i="132"/>
  <c r="F42" i="132"/>
  <c r="E42" i="132"/>
  <c r="K41" i="132"/>
  <c r="I41" i="132"/>
  <c r="H41" i="132"/>
  <c r="F41" i="132"/>
  <c r="E41" i="132"/>
  <c r="K40" i="132"/>
  <c r="I40" i="132"/>
  <c r="H40" i="132"/>
  <c r="F40" i="132"/>
  <c r="E40" i="132"/>
  <c r="K39" i="132"/>
  <c r="I39" i="132"/>
  <c r="H39" i="132"/>
  <c r="F39" i="132"/>
  <c r="E39" i="132"/>
  <c r="K38" i="132"/>
  <c r="I38" i="132"/>
  <c r="H38" i="132"/>
  <c r="F38" i="132"/>
  <c r="E38" i="132"/>
  <c r="K37" i="132"/>
  <c r="I37" i="132"/>
  <c r="H37" i="132"/>
  <c r="F37" i="132"/>
  <c r="E37" i="132"/>
  <c r="K36" i="132"/>
  <c r="I36" i="132"/>
  <c r="H36" i="132"/>
  <c r="F36" i="132"/>
  <c r="E36" i="132"/>
  <c r="K35" i="132"/>
  <c r="I35" i="132"/>
  <c r="H35" i="132"/>
  <c r="F35" i="132"/>
  <c r="E35" i="132"/>
  <c r="K34" i="132"/>
  <c r="I34" i="132"/>
  <c r="H34" i="132"/>
  <c r="F34" i="132"/>
  <c r="E34" i="132"/>
  <c r="K33" i="132"/>
  <c r="I33" i="132"/>
  <c r="H33" i="132"/>
  <c r="F33" i="132"/>
  <c r="E33" i="132"/>
  <c r="K32" i="132"/>
  <c r="I32" i="132"/>
  <c r="H32" i="132"/>
  <c r="F32" i="132"/>
  <c r="E32" i="132"/>
  <c r="K31" i="132"/>
  <c r="I31" i="132"/>
  <c r="H31" i="132"/>
  <c r="F31" i="132"/>
  <c r="E31" i="132"/>
  <c r="K30" i="132"/>
  <c r="I30" i="132"/>
  <c r="H30" i="132"/>
  <c r="F30" i="132"/>
  <c r="E30" i="132"/>
  <c r="K29" i="132"/>
  <c r="K28" i="132"/>
  <c r="K27" i="132"/>
  <c r="I27" i="132"/>
  <c r="H27" i="132"/>
  <c r="F27" i="132"/>
  <c r="E27" i="132"/>
  <c r="K26" i="132"/>
  <c r="I26" i="132"/>
  <c r="H26" i="132"/>
  <c r="F26" i="132"/>
  <c r="E26" i="132"/>
  <c r="K24" i="132"/>
  <c r="I24" i="132"/>
  <c r="H24" i="132"/>
  <c r="F24" i="132"/>
  <c r="E24" i="132"/>
  <c r="K23" i="132"/>
  <c r="I23" i="132"/>
  <c r="H23" i="132"/>
  <c r="F23" i="132"/>
  <c r="E23" i="132"/>
  <c r="K22" i="132"/>
  <c r="I22" i="132"/>
  <c r="H22" i="132"/>
  <c r="F22" i="132"/>
  <c r="E22" i="132"/>
  <c r="K21" i="132"/>
  <c r="I21" i="132"/>
  <c r="H21" i="132"/>
  <c r="F21" i="132"/>
  <c r="E21" i="132"/>
  <c r="K20" i="132"/>
  <c r="I20" i="132"/>
  <c r="H20" i="132"/>
  <c r="F20" i="132"/>
  <c r="E20" i="132"/>
  <c r="K19" i="132"/>
  <c r="I19" i="132"/>
  <c r="H19" i="132"/>
  <c r="F19" i="132"/>
  <c r="E19" i="132"/>
  <c r="K18" i="132"/>
  <c r="I18" i="132"/>
  <c r="H18" i="132"/>
  <c r="F18" i="132"/>
  <c r="E18" i="132"/>
  <c r="K17" i="132"/>
  <c r="I17" i="132"/>
  <c r="H17" i="132"/>
  <c r="F17" i="132"/>
  <c r="E17" i="132"/>
  <c r="K16" i="132"/>
  <c r="I16" i="132"/>
  <c r="H16" i="132"/>
  <c r="F16" i="132"/>
  <c r="E16" i="132"/>
  <c r="K15" i="132"/>
  <c r="I15" i="132"/>
  <c r="H15" i="132"/>
  <c r="F15" i="132"/>
  <c r="E15" i="132"/>
  <c r="J169" i="131"/>
  <c r="G169" i="131"/>
  <c r="K168" i="131"/>
  <c r="I168" i="131"/>
  <c r="H168" i="131"/>
  <c r="F168" i="131"/>
  <c r="E168" i="131"/>
  <c r="K167" i="131"/>
  <c r="I167" i="131"/>
  <c r="H167" i="131"/>
  <c r="F167" i="131"/>
  <c r="E167" i="131"/>
  <c r="K166" i="131"/>
  <c r="I166" i="131"/>
  <c r="H166" i="131"/>
  <c r="F166" i="131"/>
  <c r="E166" i="131"/>
  <c r="K165" i="131"/>
  <c r="I165" i="131"/>
  <c r="H165" i="131"/>
  <c r="F165" i="131"/>
  <c r="E165" i="131"/>
  <c r="K164" i="131"/>
  <c r="I164" i="131"/>
  <c r="H164" i="131"/>
  <c r="F164" i="131"/>
  <c r="E164" i="131"/>
  <c r="K163" i="131"/>
  <c r="I163" i="131"/>
  <c r="H163" i="131"/>
  <c r="F163" i="131"/>
  <c r="E163" i="131"/>
  <c r="K162" i="131"/>
  <c r="I162" i="131"/>
  <c r="H162" i="131"/>
  <c r="F162" i="131"/>
  <c r="E162" i="131"/>
  <c r="K160" i="131"/>
  <c r="I160" i="131"/>
  <c r="H160" i="131"/>
  <c r="F160" i="131"/>
  <c r="E160" i="131"/>
  <c r="K159" i="131"/>
  <c r="I159" i="131"/>
  <c r="H159" i="131"/>
  <c r="F159" i="131"/>
  <c r="E159" i="131"/>
  <c r="K158" i="131"/>
  <c r="I158" i="131"/>
  <c r="H158" i="131"/>
  <c r="F158" i="131"/>
  <c r="E158" i="131"/>
  <c r="K157" i="131"/>
  <c r="I157" i="131"/>
  <c r="H157" i="131"/>
  <c r="F157" i="131"/>
  <c r="E157" i="131"/>
  <c r="K156" i="131"/>
  <c r="I156" i="131"/>
  <c r="H156" i="131"/>
  <c r="F156" i="131"/>
  <c r="E156" i="131"/>
  <c r="K155" i="131"/>
  <c r="I155" i="131"/>
  <c r="H155" i="131"/>
  <c r="F155" i="131"/>
  <c r="E155" i="131"/>
  <c r="K154" i="131"/>
  <c r="I154" i="131"/>
  <c r="H154" i="131"/>
  <c r="F154" i="131"/>
  <c r="E154" i="131"/>
  <c r="K153" i="131"/>
  <c r="I153" i="131"/>
  <c r="H153" i="131"/>
  <c r="F153" i="131"/>
  <c r="E153" i="131"/>
  <c r="K152" i="131"/>
  <c r="I152" i="131"/>
  <c r="H152" i="131"/>
  <c r="F152" i="131"/>
  <c r="E152" i="131"/>
  <c r="K151" i="131"/>
  <c r="I151" i="131"/>
  <c r="H151" i="131"/>
  <c r="F151" i="131"/>
  <c r="E151" i="131"/>
  <c r="K150" i="131"/>
  <c r="I150" i="131"/>
  <c r="H150" i="131"/>
  <c r="F150" i="131"/>
  <c r="E150" i="131"/>
  <c r="K148" i="131"/>
  <c r="I148" i="131"/>
  <c r="H148" i="131"/>
  <c r="F148" i="131"/>
  <c r="E148" i="131"/>
  <c r="K147" i="131"/>
  <c r="I147" i="131"/>
  <c r="H147" i="131"/>
  <c r="F147" i="131"/>
  <c r="E147" i="131"/>
  <c r="K146" i="131"/>
  <c r="I146" i="131"/>
  <c r="H146" i="131"/>
  <c r="F146" i="131"/>
  <c r="E146" i="131"/>
  <c r="K145" i="131"/>
  <c r="I145" i="131"/>
  <c r="H145" i="131"/>
  <c r="F145" i="131"/>
  <c r="E145" i="131"/>
  <c r="K144" i="131"/>
  <c r="I144" i="131"/>
  <c r="H144" i="131"/>
  <c r="F144" i="131"/>
  <c r="E144" i="131"/>
  <c r="K141" i="131"/>
  <c r="I141" i="131"/>
  <c r="H141" i="131"/>
  <c r="F141" i="131"/>
  <c r="E141" i="131"/>
  <c r="K140" i="131"/>
  <c r="I140" i="131"/>
  <c r="H140" i="131"/>
  <c r="F140" i="131"/>
  <c r="E140" i="131"/>
  <c r="K139" i="131"/>
  <c r="I139" i="131"/>
  <c r="H139" i="131"/>
  <c r="F139" i="131"/>
  <c r="E139" i="131"/>
  <c r="K137" i="131"/>
  <c r="I137" i="131"/>
  <c r="H137" i="131"/>
  <c r="F137" i="131"/>
  <c r="E137" i="131"/>
  <c r="K136" i="131"/>
  <c r="I136" i="131"/>
  <c r="H136" i="131"/>
  <c r="F136" i="131"/>
  <c r="E136" i="131"/>
  <c r="K135" i="131"/>
  <c r="I135" i="131"/>
  <c r="H135" i="131"/>
  <c r="F135" i="131"/>
  <c r="E135" i="131"/>
  <c r="K134" i="131"/>
  <c r="I134" i="131"/>
  <c r="H134" i="131"/>
  <c r="F134" i="131"/>
  <c r="E134" i="131"/>
  <c r="K133" i="131"/>
  <c r="I133" i="131"/>
  <c r="H133" i="131"/>
  <c r="F133" i="131"/>
  <c r="E133" i="131"/>
  <c r="K131" i="131"/>
  <c r="I131" i="131"/>
  <c r="H131" i="131"/>
  <c r="F131" i="131"/>
  <c r="E131" i="131"/>
  <c r="K130" i="131"/>
  <c r="I130" i="131"/>
  <c r="H130" i="131"/>
  <c r="F130" i="131"/>
  <c r="E130" i="131"/>
  <c r="K129" i="131"/>
  <c r="I129" i="131"/>
  <c r="H129" i="131"/>
  <c r="F129" i="131"/>
  <c r="E129" i="131"/>
  <c r="K128" i="131"/>
  <c r="K127" i="131"/>
  <c r="K126" i="131"/>
  <c r="I126" i="131"/>
  <c r="H126" i="131"/>
  <c r="F126" i="131"/>
  <c r="E126" i="131"/>
  <c r="K125" i="131"/>
  <c r="I125" i="131"/>
  <c r="H125" i="131"/>
  <c r="F125" i="131"/>
  <c r="E125" i="131"/>
  <c r="K124" i="131"/>
  <c r="I124" i="131"/>
  <c r="H124" i="131"/>
  <c r="F124" i="131"/>
  <c r="E124" i="131"/>
  <c r="K123" i="131"/>
  <c r="I123" i="131"/>
  <c r="H123" i="131"/>
  <c r="F123" i="131"/>
  <c r="E123" i="131"/>
  <c r="K122" i="131"/>
  <c r="I122" i="131"/>
  <c r="H122" i="131"/>
  <c r="F122" i="131"/>
  <c r="E122" i="131"/>
  <c r="K121" i="131"/>
  <c r="I121" i="131"/>
  <c r="H121" i="131"/>
  <c r="F121" i="131"/>
  <c r="E121" i="131"/>
  <c r="K120" i="131"/>
  <c r="I120" i="131"/>
  <c r="H120" i="131"/>
  <c r="F120" i="131"/>
  <c r="E120" i="131"/>
  <c r="K119" i="131"/>
  <c r="I119" i="131"/>
  <c r="H119" i="131"/>
  <c r="F119" i="131"/>
  <c r="E119" i="131"/>
  <c r="K118" i="131"/>
  <c r="I118" i="131"/>
  <c r="H118" i="131"/>
  <c r="F118" i="131"/>
  <c r="E118" i="131"/>
  <c r="K117" i="131"/>
  <c r="I117" i="131"/>
  <c r="H117" i="131"/>
  <c r="F117" i="131"/>
  <c r="E117" i="131"/>
  <c r="K116" i="131"/>
  <c r="I116" i="131"/>
  <c r="H116" i="131"/>
  <c r="F116" i="131"/>
  <c r="E116" i="131"/>
  <c r="K115" i="131"/>
  <c r="I115" i="131"/>
  <c r="H115" i="131"/>
  <c r="F115" i="131"/>
  <c r="E115" i="131"/>
  <c r="K114" i="131"/>
  <c r="I114" i="131"/>
  <c r="H114" i="131"/>
  <c r="F114" i="131"/>
  <c r="E114" i="131"/>
  <c r="K113" i="131"/>
  <c r="I113" i="131"/>
  <c r="H113" i="131"/>
  <c r="F113" i="131"/>
  <c r="E113" i="131"/>
  <c r="K112" i="131"/>
  <c r="I112" i="131"/>
  <c r="H112" i="131"/>
  <c r="F112" i="131"/>
  <c r="E112" i="131"/>
  <c r="K111" i="131"/>
  <c r="I111" i="131"/>
  <c r="H111" i="131"/>
  <c r="F111" i="131"/>
  <c r="E111" i="131"/>
  <c r="K110" i="131"/>
  <c r="K109" i="131"/>
  <c r="K108" i="131"/>
  <c r="I108" i="131"/>
  <c r="H108" i="131"/>
  <c r="F108" i="131"/>
  <c r="E108" i="131"/>
  <c r="K107" i="131"/>
  <c r="I107" i="131"/>
  <c r="H107" i="131"/>
  <c r="F107" i="131"/>
  <c r="E107" i="131"/>
  <c r="K106" i="131"/>
  <c r="I106" i="131"/>
  <c r="H106" i="131"/>
  <c r="F106" i="131"/>
  <c r="E106" i="131"/>
  <c r="K105" i="131"/>
  <c r="I105" i="131"/>
  <c r="H105" i="131"/>
  <c r="F105" i="131"/>
  <c r="E105" i="131"/>
  <c r="K104" i="131"/>
  <c r="I104" i="131"/>
  <c r="H104" i="131"/>
  <c r="F104" i="131"/>
  <c r="E104" i="131"/>
  <c r="K103" i="131"/>
  <c r="I103" i="131"/>
  <c r="H103" i="131"/>
  <c r="F103" i="131"/>
  <c r="E103" i="131"/>
  <c r="K102" i="131"/>
  <c r="I102" i="131"/>
  <c r="H102" i="131"/>
  <c r="F102" i="131"/>
  <c r="E102" i="131"/>
  <c r="K101" i="131"/>
  <c r="I101" i="131"/>
  <c r="H101" i="131"/>
  <c r="F101" i="131"/>
  <c r="E101" i="131"/>
  <c r="K100" i="131"/>
  <c r="I100" i="131"/>
  <c r="H100" i="131"/>
  <c r="F100" i="131"/>
  <c r="E100" i="131"/>
  <c r="K99" i="131"/>
  <c r="I99" i="131"/>
  <c r="H99" i="131"/>
  <c r="F99" i="131"/>
  <c r="E99" i="131"/>
  <c r="K98" i="131"/>
  <c r="I98" i="131"/>
  <c r="H98" i="131"/>
  <c r="F98" i="131"/>
  <c r="E98" i="131"/>
  <c r="K97" i="131"/>
  <c r="I97" i="131"/>
  <c r="H97" i="131"/>
  <c r="F97" i="131"/>
  <c r="E97" i="131"/>
  <c r="K96" i="131"/>
  <c r="I96" i="131"/>
  <c r="H96" i="131"/>
  <c r="F96" i="131"/>
  <c r="E96" i="131"/>
  <c r="K95" i="131"/>
  <c r="I95" i="131"/>
  <c r="H95" i="131"/>
  <c r="F95" i="131"/>
  <c r="E95" i="131"/>
  <c r="K94" i="131"/>
  <c r="I94" i="131"/>
  <c r="H94" i="131"/>
  <c r="F94" i="131"/>
  <c r="E94" i="131"/>
  <c r="K93" i="131"/>
  <c r="I93" i="131"/>
  <c r="H93" i="131"/>
  <c r="F93" i="131"/>
  <c r="E93" i="131"/>
  <c r="K92" i="131"/>
  <c r="I92" i="131"/>
  <c r="H92" i="131"/>
  <c r="F92" i="131"/>
  <c r="E92" i="131"/>
  <c r="K91" i="131"/>
  <c r="I91" i="131"/>
  <c r="H91" i="131"/>
  <c r="F91" i="131"/>
  <c r="E91" i="131"/>
  <c r="K90" i="131"/>
  <c r="I90" i="131"/>
  <c r="H90" i="131"/>
  <c r="F90" i="131"/>
  <c r="E90" i="131"/>
  <c r="K89" i="131"/>
  <c r="I89" i="131"/>
  <c r="H89" i="131"/>
  <c r="F89" i="131"/>
  <c r="E89" i="131"/>
  <c r="K88" i="131"/>
  <c r="K87" i="131"/>
  <c r="I87" i="131"/>
  <c r="H87" i="131"/>
  <c r="F87" i="131"/>
  <c r="E87" i="131"/>
  <c r="K86" i="131"/>
  <c r="I86" i="131"/>
  <c r="H86" i="131"/>
  <c r="F86" i="131"/>
  <c r="E86" i="131"/>
  <c r="K85" i="131"/>
  <c r="I85" i="131"/>
  <c r="H85" i="131"/>
  <c r="F85" i="131"/>
  <c r="E85" i="131"/>
  <c r="K84" i="131"/>
  <c r="I84" i="131"/>
  <c r="H84" i="131"/>
  <c r="F84" i="131"/>
  <c r="E84" i="131"/>
  <c r="K83" i="131"/>
  <c r="I83" i="131"/>
  <c r="H83" i="131"/>
  <c r="F83" i="131"/>
  <c r="E83" i="131"/>
  <c r="K82" i="131"/>
  <c r="I82" i="131"/>
  <c r="H82" i="131"/>
  <c r="F82" i="131"/>
  <c r="E82" i="131"/>
  <c r="K81" i="131"/>
  <c r="I81" i="131"/>
  <c r="H81" i="131"/>
  <c r="F81" i="131"/>
  <c r="E81" i="131"/>
  <c r="K80" i="131"/>
  <c r="I80" i="131"/>
  <c r="H80" i="131"/>
  <c r="F80" i="131"/>
  <c r="E80" i="131"/>
  <c r="K79" i="131"/>
  <c r="I79" i="131"/>
  <c r="H79" i="131"/>
  <c r="F79" i="131"/>
  <c r="E79" i="131"/>
  <c r="K78" i="131"/>
  <c r="I78" i="131"/>
  <c r="H78" i="131"/>
  <c r="F78" i="131"/>
  <c r="E78" i="131"/>
  <c r="K77" i="131"/>
  <c r="I77" i="131"/>
  <c r="H77" i="131"/>
  <c r="F77" i="131"/>
  <c r="E77" i="131"/>
  <c r="K76" i="131"/>
  <c r="I76" i="131"/>
  <c r="H76" i="131"/>
  <c r="F76" i="131"/>
  <c r="E76" i="131"/>
  <c r="K75" i="131"/>
  <c r="I75" i="131"/>
  <c r="H75" i="131"/>
  <c r="F75" i="131"/>
  <c r="E75" i="131"/>
  <c r="K74" i="131"/>
  <c r="I74" i="131"/>
  <c r="H74" i="131"/>
  <c r="F74" i="131"/>
  <c r="E74" i="131"/>
  <c r="K73" i="131"/>
  <c r="I73" i="131"/>
  <c r="H73" i="131"/>
  <c r="F73" i="131"/>
  <c r="E73" i="131"/>
  <c r="K72" i="131"/>
  <c r="I72" i="131"/>
  <c r="H72" i="131"/>
  <c r="F72" i="131"/>
  <c r="E72" i="131"/>
  <c r="K71" i="131"/>
  <c r="I71" i="131"/>
  <c r="H71" i="131"/>
  <c r="F71" i="131"/>
  <c r="E71" i="131"/>
  <c r="K70" i="131"/>
  <c r="I70" i="131"/>
  <c r="H70" i="131"/>
  <c r="F70" i="131"/>
  <c r="E70" i="131"/>
  <c r="K69" i="131"/>
  <c r="I69" i="131"/>
  <c r="H69" i="131"/>
  <c r="F69" i="131"/>
  <c r="E69" i="131"/>
  <c r="K68" i="131"/>
  <c r="I68" i="131"/>
  <c r="H68" i="131"/>
  <c r="F68" i="131"/>
  <c r="E68" i="131"/>
  <c r="K67" i="131"/>
  <c r="I67" i="131"/>
  <c r="H67" i="131"/>
  <c r="F67" i="131"/>
  <c r="E67" i="131"/>
  <c r="K66" i="131"/>
  <c r="I66" i="131"/>
  <c r="H66" i="131"/>
  <c r="F66" i="131"/>
  <c r="E66" i="131"/>
  <c r="K65" i="131"/>
  <c r="I65" i="131"/>
  <c r="H65" i="131"/>
  <c r="F65" i="131"/>
  <c r="E65" i="131"/>
  <c r="K64" i="131"/>
  <c r="I64" i="131"/>
  <c r="H64" i="131"/>
  <c r="F64" i="131"/>
  <c r="E64" i="131"/>
  <c r="K63" i="131"/>
  <c r="I63" i="131"/>
  <c r="H63" i="131"/>
  <c r="F63" i="131"/>
  <c r="E63" i="131"/>
  <c r="K62" i="131"/>
  <c r="I62" i="131"/>
  <c r="H62" i="131"/>
  <c r="F62" i="131"/>
  <c r="E62" i="131"/>
  <c r="K61" i="131"/>
  <c r="I61" i="131"/>
  <c r="H61" i="131"/>
  <c r="F61" i="131"/>
  <c r="E61" i="131"/>
  <c r="K60" i="131"/>
  <c r="I60" i="131"/>
  <c r="H60" i="131"/>
  <c r="F60" i="131"/>
  <c r="E60" i="131"/>
  <c r="K59" i="131"/>
  <c r="I59" i="131"/>
  <c r="H59" i="131"/>
  <c r="F59" i="131"/>
  <c r="E59" i="131"/>
  <c r="K58" i="131"/>
  <c r="I58" i="131"/>
  <c r="H58" i="131"/>
  <c r="F58" i="131"/>
  <c r="E58" i="131"/>
  <c r="K57" i="131"/>
  <c r="I57" i="131"/>
  <c r="H57" i="131"/>
  <c r="F57" i="131"/>
  <c r="E57" i="131"/>
  <c r="K56" i="131"/>
  <c r="I56" i="131"/>
  <c r="H56" i="131"/>
  <c r="F56" i="131"/>
  <c r="E56" i="131"/>
  <c r="K55" i="131"/>
  <c r="I55" i="131"/>
  <c r="H55" i="131"/>
  <c r="F55" i="131"/>
  <c r="E55" i="131"/>
  <c r="K54" i="131"/>
  <c r="I54" i="131"/>
  <c r="H54" i="131"/>
  <c r="F54" i="131"/>
  <c r="E54" i="131"/>
  <c r="K53" i="131"/>
  <c r="I53" i="131"/>
  <c r="H53" i="131"/>
  <c r="F53" i="131"/>
  <c r="E53" i="131"/>
  <c r="K52" i="131"/>
  <c r="I52" i="131"/>
  <c r="H52" i="131"/>
  <c r="F52" i="131"/>
  <c r="E52" i="131"/>
  <c r="K51" i="131"/>
  <c r="I51" i="131"/>
  <c r="H51" i="131"/>
  <c r="F51" i="131"/>
  <c r="E51" i="131"/>
  <c r="K50" i="131"/>
  <c r="I50" i="131"/>
  <c r="H50" i="131"/>
  <c r="F50" i="131"/>
  <c r="E50" i="131"/>
  <c r="K49" i="131"/>
  <c r="I49" i="131"/>
  <c r="H49" i="131"/>
  <c r="F49" i="131"/>
  <c r="E49" i="131"/>
  <c r="K48" i="131"/>
  <c r="I48" i="131"/>
  <c r="H48" i="131"/>
  <c r="F48" i="131"/>
  <c r="E48" i="131"/>
  <c r="K47" i="131"/>
  <c r="I47" i="131"/>
  <c r="H47" i="131"/>
  <c r="F47" i="131"/>
  <c r="E47" i="131"/>
  <c r="K46" i="131"/>
  <c r="I46" i="131"/>
  <c r="H46" i="131"/>
  <c r="F46" i="131"/>
  <c r="E46" i="131"/>
  <c r="K45" i="131"/>
  <c r="I45" i="131"/>
  <c r="H45" i="131"/>
  <c r="F45" i="131"/>
  <c r="E45" i="131"/>
  <c r="K44" i="131"/>
  <c r="I44" i="131"/>
  <c r="H44" i="131"/>
  <c r="F44" i="131"/>
  <c r="E44" i="131"/>
  <c r="K43" i="131"/>
  <c r="K42" i="131"/>
  <c r="I42" i="131"/>
  <c r="H42" i="131"/>
  <c r="F42" i="131"/>
  <c r="E42" i="131"/>
  <c r="K41" i="131"/>
  <c r="I41" i="131"/>
  <c r="H41" i="131"/>
  <c r="F41" i="131"/>
  <c r="E41" i="131"/>
  <c r="K40" i="131"/>
  <c r="I40" i="131"/>
  <c r="H40" i="131"/>
  <c r="F40" i="131"/>
  <c r="E40" i="131"/>
  <c r="K39" i="131"/>
  <c r="I39" i="131"/>
  <c r="H39" i="131"/>
  <c r="F39" i="131"/>
  <c r="E39" i="131"/>
  <c r="K38" i="131"/>
  <c r="I38" i="131"/>
  <c r="H38" i="131"/>
  <c r="F38" i="131"/>
  <c r="E38" i="131"/>
  <c r="K37" i="131"/>
  <c r="I37" i="131"/>
  <c r="H37" i="131"/>
  <c r="F37" i="131"/>
  <c r="E37" i="131"/>
  <c r="K36" i="131"/>
  <c r="I36" i="131"/>
  <c r="H36" i="131"/>
  <c r="F36" i="131"/>
  <c r="E36" i="131"/>
  <c r="K35" i="131"/>
  <c r="I35" i="131"/>
  <c r="H35" i="131"/>
  <c r="F35" i="131"/>
  <c r="E35" i="131"/>
  <c r="K34" i="131"/>
  <c r="I34" i="131"/>
  <c r="H34" i="131"/>
  <c r="F34" i="131"/>
  <c r="E34" i="131"/>
  <c r="K33" i="131"/>
  <c r="I33" i="131"/>
  <c r="H33" i="131"/>
  <c r="F33" i="131"/>
  <c r="E33" i="131"/>
  <c r="K32" i="131"/>
  <c r="I32" i="131"/>
  <c r="H32" i="131"/>
  <c r="F32" i="131"/>
  <c r="E32" i="131"/>
  <c r="K31" i="131"/>
  <c r="I31" i="131"/>
  <c r="H31" i="131"/>
  <c r="F31" i="131"/>
  <c r="E31" i="131"/>
  <c r="K30" i="131"/>
  <c r="I30" i="131"/>
  <c r="H30" i="131"/>
  <c r="F30" i="131"/>
  <c r="E30" i="131"/>
  <c r="K29" i="131"/>
  <c r="K28" i="131"/>
  <c r="K27" i="131"/>
  <c r="I27" i="131"/>
  <c r="H27" i="131"/>
  <c r="F27" i="131"/>
  <c r="E27" i="131"/>
  <c r="K26" i="131"/>
  <c r="I26" i="131"/>
  <c r="H26" i="131"/>
  <c r="F26" i="131"/>
  <c r="E26" i="131"/>
  <c r="K24" i="131"/>
  <c r="I24" i="131"/>
  <c r="H24" i="131"/>
  <c r="F24" i="131"/>
  <c r="E24" i="131"/>
  <c r="K23" i="131"/>
  <c r="I23" i="131"/>
  <c r="H23" i="131"/>
  <c r="F23" i="131"/>
  <c r="E23" i="131"/>
  <c r="K22" i="131"/>
  <c r="I22" i="131"/>
  <c r="H22" i="131"/>
  <c r="F22" i="131"/>
  <c r="E22" i="131"/>
  <c r="K21" i="131"/>
  <c r="I21" i="131"/>
  <c r="H21" i="131"/>
  <c r="F21" i="131"/>
  <c r="E21" i="131"/>
  <c r="K20" i="131"/>
  <c r="I20" i="131"/>
  <c r="H20" i="131"/>
  <c r="F20" i="131"/>
  <c r="E20" i="131"/>
  <c r="K19" i="131"/>
  <c r="I19" i="131"/>
  <c r="H19" i="131"/>
  <c r="F19" i="131"/>
  <c r="E19" i="131"/>
  <c r="K18" i="131"/>
  <c r="I18" i="131"/>
  <c r="H18" i="131"/>
  <c r="F18" i="131"/>
  <c r="E18" i="131"/>
  <c r="K17" i="131"/>
  <c r="I17" i="131"/>
  <c r="H17" i="131"/>
  <c r="F17" i="131"/>
  <c r="E17" i="131"/>
  <c r="K16" i="131"/>
  <c r="I16" i="131"/>
  <c r="H16" i="131"/>
  <c r="F16" i="131"/>
  <c r="E16" i="131"/>
  <c r="K15" i="131"/>
  <c r="I15" i="131"/>
  <c r="H15" i="131"/>
  <c r="F15" i="131"/>
  <c r="E15" i="131"/>
  <c r="J169" i="130"/>
  <c r="G169" i="130"/>
  <c r="K168" i="130"/>
  <c r="I168" i="130"/>
  <c r="H168" i="130"/>
  <c r="F168" i="130"/>
  <c r="E168" i="130"/>
  <c r="K167" i="130"/>
  <c r="I167" i="130"/>
  <c r="H167" i="130"/>
  <c r="F167" i="130"/>
  <c r="E167" i="130"/>
  <c r="K166" i="130"/>
  <c r="I166" i="130"/>
  <c r="H166" i="130"/>
  <c r="F166" i="130"/>
  <c r="E166" i="130"/>
  <c r="K165" i="130"/>
  <c r="I165" i="130"/>
  <c r="H165" i="130"/>
  <c r="F165" i="130"/>
  <c r="E165" i="130"/>
  <c r="K164" i="130"/>
  <c r="I164" i="130"/>
  <c r="H164" i="130"/>
  <c r="F164" i="130"/>
  <c r="E164" i="130"/>
  <c r="K163" i="130"/>
  <c r="I163" i="130"/>
  <c r="H163" i="130"/>
  <c r="F163" i="130"/>
  <c r="E163" i="130"/>
  <c r="K162" i="130"/>
  <c r="I162" i="130"/>
  <c r="H162" i="130"/>
  <c r="F162" i="130"/>
  <c r="E162" i="130"/>
  <c r="K160" i="130"/>
  <c r="I160" i="130"/>
  <c r="H160" i="130"/>
  <c r="F160" i="130"/>
  <c r="E160" i="130"/>
  <c r="K159" i="130"/>
  <c r="I159" i="130"/>
  <c r="H159" i="130"/>
  <c r="F159" i="130"/>
  <c r="E159" i="130"/>
  <c r="K158" i="130"/>
  <c r="I158" i="130"/>
  <c r="H158" i="130"/>
  <c r="F158" i="130"/>
  <c r="E158" i="130"/>
  <c r="K157" i="130"/>
  <c r="I157" i="130"/>
  <c r="H157" i="130"/>
  <c r="F157" i="130"/>
  <c r="E157" i="130"/>
  <c r="K156" i="130"/>
  <c r="I156" i="130"/>
  <c r="H156" i="130"/>
  <c r="F156" i="130"/>
  <c r="E156" i="130"/>
  <c r="K155" i="130"/>
  <c r="I155" i="130"/>
  <c r="H155" i="130"/>
  <c r="F155" i="130"/>
  <c r="E155" i="130"/>
  <c r="K154" i="130"/>
  <c r="I154" i="130"/>
  <c r="H154" i="130"/>
  <c r="F154" i="130"/>
  <c r="E154" i="130"/>
  <c r="K153" i="130"/>
  <c r="I153" i="130"/>
  <c r="H153" i="130"/>
  <c r="F153" i="130"/>
  <c r="E153" i="130"/>
  <c r="K152" i="130"/>
  <c r="I152" i="130"/>
  <c r="H152" i="130"/>
  <c r="F152" i="130"/>
  <c r="E152" i="130"/>
  <c r="K151" i="130"/>
  <c r="I151" i="130"/>
  <c r="H151" i="130"/>
  <c r="F151" i="130"/>
  <c r="E151" i="130"/>
  <c r="K150" i="130"/>
  <c r="I150" i="130"/>
  <c r="H150" i="130"/>
  <c r="F150" i="130"/>
  <c r="E150" i="130"/>
  <c r="K148" i="130"/>
  <c r="I148" i="130"/>
  <c r="H148" i="130"/>
  <c r="F148" i="130"/>
  <c r="E148" i="130"/>
  <c r="K147" i="130"/>
  <c r="I147" i="130"/>
  <c r="H147" i="130"/>
  <c r="F147" i="130"/>
  <c r="E147" i="130"/>
  <c r="K146" i="130"/>
  <c r="I146" i="130"/>
  <c r="H146" i="130"/>
  <c r="F146" i="130"/>
  <c r="E146" i="130"/>
  <c r="K145" i="130"/>
  <c r="I145" i="130"/>
  <c r="H145" i="130"/>
  <c r="F145" i="130"/>
  <c r="E145" i="130"/>
  <c r="K144" i="130"/>
  <c r="I144" i="130"/>
  <c r="H144" i="130"/>
  <c r="F144" i="130"/>
  <c r="E144" i="130"/>
  <c r="K141" i="130"/>
  <c r="I141" i="130"/>
  <c r="H141" i="130"/>
  <c r="F141" i="130"/>
  <c r="E141" i="130"/>
  <c r="K140" i="130"/>
  <c r="I140" i="130"/>
  <c r="H140" i="130"/>
  <c r="F140" i="130"/>
  <c r="E140" i="130"/>
  <c r="K139" i="130"/>
  <c r="I139" i="130"/>
  <c r="H139" i="130"/>
  <c r="F139" i="130"/>
  <c r="E139" i="130"/>
  <c r="K137" i="130"/>
  <c r="I137" i="130"/>
  <c r="H137" i="130"/>
  <c r="F137" i="130"/>
  <c r="E137" i="130"/>
  <c r="K136" i="130"/>
  <c r="I136" i="130"/>
  <c r="H136" i="130"/>
  <c r="F136" i="130"/>
  <c r="E136" i="130"/>
  <c r="K135" i="130"/>
  <c r="I135" i="130"/>
  <c r="H135" i="130"/>
  <c r="F135" i="130"/>
  <c r="E135" i="130"/>
  <c r="K134" i="130"/>
  <c r="I134" i="130"/>
  <c r="H134" i="130"/>
  <c r="F134" i="130"/>
  <c r="E134" i="130"/>
  <c r="K133" i="130"/>
  <c r="I133" i="130"/>
  <c r="H133" i="130"/>
  <c r="F133" i="130"/>
  <c r="E133" i="130"/>
  <c r="K131" i="130"/>
  <c r="I131" i="130"/>
  <c r="H131" i="130"/>
  <c r="F131" i="130"/>
  <c r="E131" i="130"/>
  <c r="K130" i="130"/>
  <c r="I130" i="130"/>
  <c r="H130" i="130"/>
  <c r="F130" i="130"/>
  <c r="E130" i="130"/>
  <c r="K129" i="130"/>
  <c r="I129" i="130"/>
  <c r="H129" i="130"/>
  <c r="F129" i="130"/>
  <c r="E129" i="130"/>
  <c r="K128" i="130"/>
  <c r="K127" i="130"/>
  <c r="K126" i="130"/>
  <c r="I126" i="130"/>
  <c r="H126" i="130"/>
  <c r="F126" i="130"/>
  <c r="E126" i="130"/>
  <c r="K125" i="130"/>
  <c r="I125" i="130"/>
  <c r="H125" i="130"/>
  <c r="F125" i="130"/>
  <c r="E125" i="130"/>
  <c r="K124" i="130"/>
  <c r="I124" i="130"/>
  <c r="H124" i="130"/>
  <c r="F124" i="130"/>
  <c r="E124" i="130"/>
  <c r="K123" i="130"/>
  <c r="I123" i="130"/>
  <c r="H123" i="130"/>
  <c r="F123" i="130"/>
  <c r="E123" i="130"/>
  <c r="K122" i="130"/>
  <c r="I122" i="130"/>
  <c r="H122" i="130"/>
  <c r="F122" i="130"/>
  <c r="E122" i="130"/>
  <c r="K121" i="130"/>
  <c r="I121" i="130"/>
  <c r="H121" i="130"/>
  <c r="F121" i="130"/>
  <c r="E121" i="130"/>
  <c r="K120" i="130"/>
  <c r="I120" i="130"/>
  <c r="H120" i="130"/>
  <c r="F120" i="130"/>
  <c r="E120" i="130"/>
  <c r="K119" i="130"/>
  <c r="I119" i="130"/>
  <c r="H119" i="130"/>
  <c r="F119" i="130"/>
  <c r="E119" i="130"/>
  <c r="K118" i="130"/>
  <c r="I118" i="130"/>
  <c r="H118" i="130"/>
  <c r="F118" i="130"/>
  <c r="E118" i="130"/>
  <c r="K117" i="130"/>
  <c r="I117" i="130"/>
  <c r="H117" i="130"/>
  <c r="F117" i="130"/>
  <c r="E117" i="130"/>
  <c r="K116" i="130"/>
  <c r="I116" i="130"/>
  <c r="H116" i="130"/>
  <c r="F116" i="130"/>
  <c r="E116" i="130"/>
  <c r="K115" i="130"/>
  <c r="I115" i="130"/>
  <c r="H115" i="130"/>
  <c r="F115" i="130"/>
  <c r="E115" i="130"/>
  <c r="K114" i="130"/>
  <c r="I114" i="130"/>
  <c r="H114" i="130"/>
  <c r="F114" i="130"/>
  <c r="E114" i="130"/>
  <c r="K113" i="130"/>
  <c r="I113" i="130"/>
  <c r="H113" i="130"/>
  <c r="F113" i="130"/>
  <c r="E113" i="130"/>
  <c r="K112" i="130"/>
  <c r="I112" i="130"/>
  <c r="H112" i="130"/>
  <c r="F112" i="130"/>
  <c r="E112" i="130"/>
  <c r="K111" i="130"/>
  <c r="I111" i="130"/>
  <c r="H111" i="130"/>
  <c r="F111" i="130"/>
  <c r="E111" i="130"/>
  <c r="K110" i="130"/>
  <c r="K109" i="130"/>
  <c r="K108" i="130"/>
  <c r="I108" i="130"/>
  <c r="H108" i="130"/>
  <c r="F108" i="130"/>
  <c r="E108" i="130"/>
  <c r="K107" i="130"/>
  <c r="I107" i="130"/>
  <c r="H107" i="130"/>
  <c r="F107" i="130"/>
  <c r="E107" i="130"/>
  <c r="K106" i="130"/>
  <c r="I106" i="130"/>
  <c r="H106" i="130"/>
  <c r="F106" i="130"/>
  <c r="E106" i="130"/>
  <c r="K105" i="130"/>
  <c r="I105" i="130"/>
  <c r="H105" i="130"/>
  <c r="F105" i="130"/>
  <c r="E105" i="130"/>
  <c r="K104" i="130"/>
  <c r="I104" i="130"/>
  <c r="H104" i="130"/>
  <c r="F104" i="130"/>
  <c r="E104" i="130"/>
  <c r="K103" i="130"/>
  <c r="I103" i="130"/>
  <c r="H103" i="130"/>
  <c r="F103" i="130"/>
  <c r="E103" i="130"/>
  <c r="K102" i="130"/>
  <c r="I102" i="130"/>
  <c r="H102" i="130"/>
  <c r="F102" i="130"/>
  <c r="E102" i="130"/>
  <c r="K101" i="130"/>
  <c r="I101" i="130"/>
  <c r="H101" i="130"/>
  <c r="F101" i="130"/>
  <c r="E101" i="130"/>
  <c r="K100" i="130"/>
  <c r="I100" i="130"/>
  <c r="H100" i="130"/>
  <c r="F100" i="130"/>
  <c r="E100" i="130"/>
  <c r="K99" i="130"/>
  <c r="I99" i="130"/>
  <c r="H99" i="130"/>
  <c r="F99" i="130"/>
  <c r="E99" i="130"/>
  <c r="K98" i="130"/>
  <c r="I98" i="130"/>
  <c r="H98" i="130"/>
  <c r="F98" i="130"/>
  <c r="E98" i="130"/>
  <c r="K97" i="130"/>
  <c r="I97" i="130"/>
  <c r="H97" i="130"/>
  <c r="F97" i="130"/>
  <c r="E97" i="130"/>
  <c r="K96" i="130"/>
  <c r="I96" i="130"/>
  <c r="H96" i="130"/>
  <c r="F96" i="130"/>
  <c r="E96" i="130"/>
  <c r="K95" i="130"/>
  <c r="I95" i="130"/>
  <c r="H95" i="130"/>
  <c r="F95" i="130"/>
  <c r="E95" i="130"/>
  <c r="K94" i="130"/>
  <c r="I94" i="130"/>
  <c r="H94" i="130"/>
  <c r="F94" i="130"/>
  <c r="E94" i="130"/>
  <c r="K93" i="130"/>
  <c r="I93" i="130"/>
  <c r="H93" i="130"/>
  <c r="F93" i="130"/>
  <c r="E93" i="130"/>
  <c r="K92" i="130"/>
  <c r="I92" i="130"/>
  <c r="H92" i="130"/>
  <c r="F92" i="130"/>
  <c r="E92" i="130"/>
  <c r="K91" i="130"/>
  <c r="I91" i="130"/>
  <c r="H91" i="130"/>
  <c r="F91" i="130"/>
  <c r="E91" i="130"/>
  <c r="K90" i="130"/>
  <c r="I90" i="130"/>
  <c r="H90" i="130"/>
  <c r="F90" i="130"/>
  <c r="E90" i="130"/>
  <c r="K89" i="130"/>
  <c r="I89" i="130"/>
  <c r="H89" i="130"/>
  <c r="F89" i="130"/>
  <c r="E89" i="130"/>
  <c r="K88" i="130"/>
  <c r="K87" i="130"/>
  <c r="I87" i="130"/>
  <c r="H87" i="130"/>
  <c r="F87" i="130"/>
  <c r="E87" i="130"/>
  <c r="K86" i="130"/>
  <c r="I86" i="130"/>
  <c r="H86" i="130"/>
  <c r="F86" i="130"/>
  <c r="E86" i="130"/>
  <c r="K85" i="130"/>
  <c r="I85" i="130"/>
  <c r="H85" i="130"/>
  <c r="F85" i="130"/>
  <c r="E85" i="130"/>
  <c r="K84" i="130"/>
  <c r="I84" i="130"/>
  <c r="H84" i="130"/>
  <c r="F84" i="130"/>
  <c r="E84" i="130"/>
  <c r="K83" i="130"/>
  <c r="I83" i="130"/>
  <c r="H83" i="130"/>
  <c r="F83" i="130"/>
  <c r="E83" i="130"/>
  <c r="K82" i="130"/>
  <c r="I82" i="130"/>
  <c r="H82" i="130"/>
  <c r="F82" i="130"/>
  <c r="E82" i="130"/>
  <c r="K81" i="130"/>
  <c r="I81" i="130"/>
  <c r="H81" i="130"/>
  <c r="F81" i="130"/>
  <c r="E81" i="130"/>
  <c r="K80" i="130"/>
  <c r="I80" i="130"/>
  <c r="H80" i="130"/>
  <c r="F80" i="130"/>
  <c r="E80" i="130"/>
  <c r="K79" i="130"/>
  <c r="I79" i="130"/>
  <c r="H79" i="130"/>
  <c r="F79" i="130"/>
  <c r="E79" i="130"/>
  <c r="K78" i="130"/>
  <c r="I78" i="130"/>
  <c r="H78" i="130"/>
  <c r="F78" i="130"/>
  <c r="E78" i="130"/>
  <c r="K77" i="130"/>
  <c r="I77" i="130"/>
  <c r="H77" i="130"/>
  <c r="F77" i="130"/>
  <c r="E77" i="130"/>
  <c r="K76" i="130"/>
  <c r="I76" i="130"/>
  <c r="H76" i="130"/>
  <c r="F76" i="130"/>
  <c r="E76" i="130"/>
  <c r="K75" i="130"/>
  <c r="I75" i="130"/>
  <c r="H75" i="130"/>
  <c r="F75" i="130"/>
  <c r="E75" i="130"/>
  <c r="K74" i="130"/>
  <c r="I74" i="130"/>
  <c r="H74" i="130"/>
  <c r="F74" i="130"/>
  <c r="E74" i="130"/>
  <c r="K73" i="130"/>
  <c r="I73" i="130"/>
  <c r="H73" i="130"/>
  <c r="F73" i="130"/>
  <c r="E73" i="130"/>
  <c r="K72" i="130"/>
  <c r="I72" i="130"/>
  <c r="H72" i="130"/>
  <c r="F72" i="130"/>
  <c r="E72" i="130"/>
  <c r="K71" i="130"/>
  <c r="I71" i="130"/>
  <c r="H71" i="130"/>
  <c r="F71" i="130"/>
  <c r="E71" i="130"/>
  <c r="K70" i="130"/>
  <c r="I70" i="130"/>
  <c r="H70" i="130"/>
  <c r="F70" i="130"/>
  <c r="E70" i="130"/>
  <c r="K69" i="130"/>
  <c r="I69" i="130"/>
  <c r="H69" i="130"/>
  <c r="F69" i="130"/>
  <c r="E69" i="130"/>
  <c r="K68" i="130"/>
  <c r="I68" i="130"/>
  <c r="H68" i="130"/>
  <c r="F68" i="130"/>
  <c r="E68" i="130"/>
  <c r="K67" i="130"/>
  <c r="I67" i="130"/>
  <c r="H67" i="130"/>
  <c r="F67" i="130"/>
  <c r="E67" i="130"/>
  <c r="K66" i="130"/>
  <c r="I66" i="130"/>
  <c r="H66" i="130"/>
  <c r="F66" i="130"/>
  <c r="E66" i="130"/>
  <c r="K65" i="130"/>
  <c r="I65" i="130"/>
  <c r="H65" i="130"/>
  <c r="F65" i="130"/>
  <c r="E65" i="130"/>
  <c r="K64" i="130"/>
  <c r="I64" i="130"/>
  <c r="H64" i="130"/>
  <c r="F64" i="130"/>
  <c r="E64" i="130"/>
  <c r="K63" i="130"/>
  <c r="I63" i="130"/>
  <c r="H63" i="130"/>
  <c r="F63" i="130"/>
  <c r="E63" i="130"/>
  <c r="K62" i="130"/>
  <c r="I62" i="130"/>
  <c r="H62" i="130"/>
  <c r="F62" i="130"/>
  <c r="E62" i="130"/>
  <c r="K61" i="130"/>
  <c r="I61" i="130"/>
  <c r="H61" i="130"/>
  <c r="F61" i="130"/>
  <c r="E61" i="130"/>
  <c r="K60" i="130"/>
  <c r="I60" i="130"/>
  <c r="H60" i="130"/>
  <c r="F60" i="130"/>
  <c r="E60" i="130"/>
  <c r="K59" i="130"/>
  <c r="I59" i="130"/>
  <c r="H59" i="130"/>
  <c r="F59" i="130"/>
  <c r="E59" i="130"/>
  <c r="K58" i="130"/>
  <c r="I58" i="130"/>
  <c r="H58" i="130"/>
  <c r="F58" i="130"/>
  <c r="E58" i="130"/>
  <c r="K57" i="130"/>
  <c r="I57" i="130"/>
  <c r="H57" i="130"/>
  <c r="F57" i="130"/>
  <c r="E57" i="130"/>
  <c r="K56" i="130"/>
  <c r="I56" i="130"/>
  <c r="H56" i="130"/>
  <c r="F56" i="130"/>
  <c r="E56" i="130"/>
  <c r="K55" i="130"/>
  <c r="I55" i="130"/>
  <c r="H55" i="130"/>
  <c r="F55" i="130"/>
  <c r="E55" i="130"/>
  <c r="K54" i="130"/>
  <c r="I54" i="130"/>
  <c r="H54" i="130"/>
  <c r="F54" i="130"/>
  <c r="E54" i="130"/>
  <c r="K53" i="130"/>
  <c r="I53" i="130"/>
  <c r="H53" i="130"/>
  <c r="F53" i="130"/>
  <c r="E53" i="130"/>
  <c r="K52" i="130"/>
  <c r="I52" i="130"/>
  <c r="H52" i="130"/>
  <c r="F52" i="130"/>
  <c r="E52" i="130"/>
  <c r="K51" i="130"/>
  <c r="I51" i="130"/>
  <c r="H51" i="130"/>
  <c r="F51" i="130"/>
  <c r="E51" i="130"/>
  <c r="K50" i="130"/>
  <c r="I50" i="130"/>
  <c r="H50" i="130"/>
  <c r="F50" i="130"/>
  <c r="E50" i="130"/>
  <c r="K49" i="130"/>
  <c r="I49" i="130"/>
  <c r="H49" i="130"/>
  <c r="F49" i="130"/>
  <c r="E49" i="130"/>
  <c r="K48" i="130"/>
  <c r="I48" i="130"/>
  <c r="H48" i="130"/>
  <c r="F48" i="130"/>
  <c r="E48" i="130"/>
  <c r="K47" i="130"/>
  <c r="I47" i="130"/>
  <c r="H47" i="130"/>
  <c r="F47" i="130"/>
  <c r="E47" i="130"/>
  <c r="K46" i="130"/>
  <c r="I46" i="130"/>
  <c r="H46" i="130"/>
  <c r="F46" i="130"/>
  <c r="E46" i="130"/>
  <c r="K45" i="130"/>
  <c r="I45" i="130"/>
  <c r="H45" i="130"/>
  <c r="F45" i="130"/>
  <c r="E45" i="130"/>
  <c r="K44" i="130"/>
  <c r="I44" i="130"/>
  <c r="H44" i="130"/>
  <c r="F44" i="130"/>
  <c r="E44" i="130"/>
  <c r="K43" i="130"/>
  <c r="K42" i="130"/>
  <c r="I42" i="130"/>
  <c r="H42" i="130"/>
  <c r="F42" i="130"/>
  <c r="E42" i="130"/>
  <c r="K41" i="130"/>
  <c r="I41" i="130"/>
  <c r="H41" i="130"/>
  <c r="F41" i="130"/>
  <c r="E41" i="130"/>
  <c r="K40" i="130"/>
  <c r="I40" i="130"/>
  <c r="H40" i="130"/>
  <c r="F40" i="130"/>
  <c r="E40" i="130"/>
  <c r="K39" i="130"/>
  <c r="I39" i="130"/>
  <c r="H39" i="130"/>
  <c r="F39" i="130"/>
  <c r="E39" i="130"/>
  <c r="K38" i="130"/>
  <c r="I38" i="130"/>
  <c r="H38" i="130"/>
  <c r="F38" i="130"/>
  <c r="E38" i="130"/>
  <c r="K37" i="130"/>
  <c r="I37" i="130"/>
  <c r="H37" i="130"/>
  <c r="F37" i="130"/>
  <c r="E37" i="130"/>
  <c r="K36" i="130"/>
  <c r="I36" i="130"/>
  <c r="H36" i="130"/>
  <c r="F36" i="130"/>
  <c r="E36" i="130"/>
  <c r="K35" i="130"/>
  <c r="I35" i="130"/>
  <c r="H35" i="130"/>
  <c r="F35" i="130"/>
  <c r="E35" i="130"/>
  <c r="K34" i="130"/>
  <c r="I34" i="130"/>
  <c r="H34" i="130"/>
  <c r="F34" i="130"/>
  <c r="E34" i="130"/>
  <c r="K33" i="130"/>
  <c r="I33" i="130"/>
  <c r="H33" i="130"/>
  <c r="F33" i="130"/>
  <c r="E33" i="130"/>
  <c r="K32" i="130"/>
  <c r="I32" i="130"/>
  <c r="H32" i="130"/>
  <c r="F32" i="130"/>
  <c r="E32" i="130"/>
  <c r="K31" i="130"/>
  <c r="I31" i="130"/>
  <c r="H31" i="130"/>
  <c r="F31" i="130"/>
  <c r="E31" i="130"/>
  <c r="K30" i="130"/>
  <c r="I30" i="130"/>
  <c r="H30" i="130"/>
  <c r="F30" i="130"/>
  <c r="E30" i="130"/>
  <c r="K29" i="130"/>
  <c r="K28" i="130"/>
  <c r="K27" i="130"/>
  <c r="I27" i="130"/>
  <c r="H27" i="130"/>
  <c r="F27" i="130"/>
  <c r="E27" i="130"/>
  <c r="K26" i="130"/>
  <c r="I26" i="130"/>
  <c r="H26" i="130"/>
  <c r="F26" i="130"/>
  <c r="E26" i="130"/>
  <c r="K24" i="130"/>
  <c r="I24" i="130"/>
  <c r="H24" i="130"/>
  <c r="F24" i="130"/>
  <c r="E24" i="130"/>
  <c r="K23" i="130"/>
  <c r="I23" i="130"/>
  <c r="H23" i="130"/>
  <c r="F23" i="130"/>
  <c r="E23" i="130"/>
  <c r="K22" i="130"/>
  <c r="I22" i="130"/>
  <c r="H22" i="130"/>
  <c r="F22" i="130"/>
  <c r="E22" i="130"/>
  <c r="K21" i="130"/>
  <c r="I21" i="130"/>
  <c r="H21" i="130"/>
  <c r="F21" i="130"/>
  <c r="E21" i="130"/>
  <c r="K20" i="130"/>
  <c r="I20" i="130"/>
  <c r="H20" i="130"/>
  <c r="F20" i="130"/>
  <c r="E20" i="130"/>
  <c r="K19" i="130"/>
  <c r="I19" i="130"/>
  <c r="H19" i="130"/>
  <c r="F19" i="130"/>
  <c r="E19" i="130"/>
  <c r="K18" i="130"/>
  <c r="I18" i="130"/>
  <c r="H18" i="130"/>
  <c r="F18" i="130"/>
  <c r="E18" i="130"/>
  <c r="K17" i="130"/>
  <c r="I17" i="130"/>
  <c r="H17" i="130"/>
  <c r="F17" i="130"/>
  <c r="E17" i="130"/>
  <c r="K16" i="130"/>
  <c r="I16" i="130"/>
  <c r="H16" i="130"/>
  <c r="F16" i="130"/>
  <c r="E16" i="130"/>
  <c r="K15" i="130"/>
  <c r="I15" i="130"/>
  <c r="H15" i="130"/>
  <c r="F15" i="130"/>
  <c r="E15" i="130"/>
  <c r="J169" i="129"/>
  <c r="G169" i="129"/>
  <c r="K168" i="129"/>
  <c r="I168" i="129"/>
  <c r="H168" i="129"/>
  <c r="F168" i="129"/>
  <c r="E168" i="129"/>
  <c r="K167" i="129"/>
  <c r="I167" i="129"/>
  <c r="H167" i="129"/>
  <c r="F167" i="129"/>
  <c r="E167" i="129"/>
  <c r="K166" i="129"/>
  <c r="I166" i="129"/>
  <c r="H166" i="129"/>
  <c r="F166" i="129"/>
  <c r="E166" i="129"/>
  <c r="K165" i="129"/>
  <c r="I165" i="129"/>
  <c r="H165" i="129"/>
  <c r="F165" i="129"/>
  <c r="E165" i="129"/>
  <c r="K164" i="129"/>
  <c r="I164" i="129"/>
  <c r="H164" i="129"/>
  <c r="F164" i="129"/>
  <c r="E164" i="129"/>
  <c r="K163" i="129"/>
  <c r="I163" i="129"/>
  <c r="H163" i="129"/>
  <c r="F163" i="129"/>
  <c r="E163" i="129"/>
  <c r="K162" i="129"/>
  <c r="I162" i="129"/>
  <c r="H162" i="129"/>
  <c r="F162" i="129"/>
  <c r="E162" i="129"/>
  <c r="K160" i="129"/>
  <c r="I160" i="129"/>
  <c r="H160" i="129"/>
  <c r="F160" i="129"/>
  <c r="E160" i="129"/>
  <c r="K159" i="129"/>
  <c r="I159" i="129"/>
  <c r="H159" i="129"/>
  <c r="F159" i="129"/>
  <c r="E159" i="129"/>
  <c r="K158" i="129"/>
  <c r="I158" i="129"/>
  <c r="H158" i="129"/>
  <c r="F158" i="129"/>
  <c r="E158" i="129"/>
  <c r="K157" i="129"/>
  <c r="I157" i="129"/>
  <c r="H157" i="129"/>
  <c r="F157" i="129"/>
  <c r="E157" i="129"/>
  <c r="K156" i="129"/>
  <c r="I156" i="129"/>
  <c r="H156" i="129"/>
  <c r="F156" i="129"/>
  <c r="E156" i="129"/>
  <c r="K155" i="129"/>
  <c r="I155" i="129"/>
  <c r="H155" i="129"/>
  <c r="F155" i="129"/>
  <c r="E155" i="129"/>
  <c r="K154" i="129"/>
  <c r="I154" i="129"/>
  <c r="H154" i="129"/>
  <c r="F154" i="129"/>
  <c r="E154" i="129"/>
  <c r="K153" i="129"/>
  <c r="I153" i="129"/>
  <c r="H153" i="129"/>
  <c r="F153" i="129"/>
  <c r="E153" i="129"/>
  <c r="K152" i="129"/>
  <c r="I152" i="129"/>
  <c r="H152" i="129"/>
  <c r="F152" i="129"/>
  <c r="E152" i="129"/>
  <c r="K151" i="129"/>
  <c r="I151" i="129"/>
  <c r="H151" i="129"/>
  <c r="F151" i="129"/>
  <c r="E151" i="129"/>
  <c r="K150" i="129"/>
  <c r="I150" i="129"/>
  <c r="H150" i="129"/>
  <c r="F150" i="129"/>
  <c r="E150" i="129"/>
  <c r="K148" i="129"/>
  <c r="I148" i="129"/>
  <c r="H148" i="129"/>
  <c r="F148" i="129"/>
  <c r="E148" i="129"/>
  <c r="K147" i="129"/>
  <c r="I147" i="129"/>
  <c r="H147" i="129"/>
  <c r="F147" i="129"/>
  <c r="E147" i="129"/>
  <c r="K146" i="129"/>
  <c r="I146" i="129"/>
  <c r="H146" i="129"/>
  <c r="F146" i="129"/>
  <c r="E146" i="129"/>
  <c r="K145" i="129"/>
  <c r="I145" i="129"/>
  <c r="H145" i="129"/>
  <c r="F145" i="129"/>
  <c r="E145" i="129"/>
  <c r="K144" i="129"/>
  <c r="I144" i="129"/>
  <c r="H144" i="129"/>
  <c r="F144" i="129"/>
  <c r="E144" i="129"/>
  <c r="K141" i="129"/>
  <c r="I141" i="129"/>
  <c r="H141" i="129"/>
  <c r="F141" i="129"/>
  <c r="E141" i="129"/>
  <c r="K140" i="129"/>
  <c r="I140" i="129"/>
  <c r="H140" i="129"/>
  <c r="F140" i="129"/>
  <c r="E140" i="129"/>
  <c r="K139" i="129"/>
  <c r="I139" i="129"/>
  <c r="H139" i="129"/>
  <c r="F139" i="129"/>
  <c r="E139" i="129"/>
  <c r="K137" i="129"/>
  <c r="I137" i="129"/>
  <c r="H137" i="129"/>
  <c r="F137" i="129"/>
  <c r="E137" i="129"/>
  <c r="K136" i="129"/>
  <c r="I136" i="129"/>
  <c r="H136" i="129"/>
  <c r="F136" i="129"/>
  <c r="E136" i="129"/>
  <c r="K135" i="129"/>
  <c r="I135" i="129"/>
  <c r="H135" i="129"/>
  <c r="F135" i="129"/>
  <c r="E135" i="129"/>
  <c r="K134" i="129"/>
  <c r="I134" i="129"/>
  <c r="H134" i="129"/>
  <c r="F134" i="129"/>
  <c r="E134" i="129"/>
  <c r="K133" i="129"/>
  <c r="I133" i="129"/>
  <c r="H133" i="129"/>
  <c r="F133" i="129"/>
  <c r="E133" i="129"/>
  <c r="K131" i="129"/>
  <c r="I131" i="129"/>
  <c r="H131" i="129"/>
  <c r="F131" i="129"/>
  <c r="E131" i="129"/>
  <c r="K130" i="129"/>
  <c r="I130" i="129"/>
  <c r="H130" i="129"/>
  <c r="F130" i="129"/>
  <c r="E130" i="129"/>
  <c r="K129" i="129"/>
  <c r="I129" i="129"/>
  <c r="H129" i="129"/>
  <c r="F129" i="129"/>
  <c r="E129" i="129"/>
  <c r="K128" i="129"/>
  <c r="K127" i="129"/>
  <c r="K126" i="129"/>
  <c r="I126" i="129"/>
  <c r="H126" i="129"/>
  <c r="F126" i="129"/>
  <c r="E126" i="129"/>
  <c r="K125" i="129"/>
  <c r="I125" i="129"/>
  <c r="H125" i="129"/>
  <c r="F125" i="129"/>
  <c r="E125" i="129"/>
  <c r="K124" i="129"/>
  <c r="I124" i="129"/>
  <c r="H124" i="129"/>
  <c r="F124" i="129"/>
  <c r="E124" i="129"/>
  <c r="K123" i="129"/>
  <c r="I123" i="129"/>
  <c r="H123" i="129"/>
  <c r="F123" i="129"/>
  <c r="E123" i="129"/>
  <c r="K122" i="129"/>
  <c r="I122" i="129"/>
  <c r="H122" i="129"/>
  <c r="F122" i="129"/>
  <c r="E122" i="129"/>
  <c r="K121" i="129"/>
  <c r="I121" i="129"/>
  <c r="H121" i="129"/>
  <c r="F121" i="129"/>
  <c r="E121" i="129"/>
  <c r="K120" i="129"/>
  <c r="I120" i="129"/>
  <c r="H120" i="129"/>
  <c r="F120" i="129"/>
  <c r="E120" i="129"/>
  <c r="K119" i="129"/>
  <c r="I119" i="129"/>
  <c r="H119" i="129"/>
  <c r="F119" i="129"/>
  <c r="E119" i="129"/>
  <c r="K118" i="129"/>
  <c r="I118" i="129"/>
  <c r="H118" i="129"/>
  <c r="F118" i="129"/>
  <c r="E118" i="129"/>
  <c r="K117" i="129"/>
  <c r="I117" i="129"/>
  <c r="H117" i="129"/>
  <c r="F117" i="129"/>
  <c r="E117" i="129"/>
  <c r="K116" i="129"/>
  <c r="I116" i="129"/>
  <c r="H116" i="129"/>
  <c r="F116" i="129"/>
  <c r="E116" i="129"/>
  <c r="K115" i="129"/>
  <c r="I115" i="129"/>
  <c r="H115" i="129"/>
  <c r="F115" i="129"/>
  <c r="E115" i="129"/>
  <c r="K114" i="129"/>
  <c r="I114" i="129"/>
  <c r="H114" i="129"/>
  <c r="F114" i="129"/>
  <c r="E114" i="129"/>
  <c r="K113" i="129"/>
  <c r="I113" i="129"/>
  <c r="H113" i="129"/>
  <c r="F113" i="129"/>
  <c r="E113" i="129"/>
  <c r="K112" i="129"/>
  <c r="I112" i="129"/>
  <c r="H112" i="129"/>
  <c r="F112" i="129"/>
  <c r="E112" i="129"/>
  <c r="K111" i="129"/>
  <c r="I111" i="129"/>
  <c r="H111" i="129"/>
  <c r="F111" i="129"/>
  <c r="E111" i="129"/>
  <c r="K110" i="129"/>
  <c r="K109" i="129"/>
  <c r="K108" i="129"/>
  <c r="I108" i="129"/>
  <c r="H108" i="129"/>
  <c r="F108" i="129"/>
  <c r="E108" i="129"/>
  <c r="K107" i="129"/>
  <c r="I107" i="129"/>
  <c r="H107" i="129"/>
  <c r="F107" i="129"/>
  <c r="E107" i="129"/>
  <c r="K106" i="129"/>
  <c r="I106" i="129"/>
  <c r="H106" i="129"/>
  <c r="F106" i="129"/>
  <c r="E106" i="129"/>
  <c r="K105" i="129"/>
  <c r="I105" i="129"/>
  <c r="H105" i="129"/>
  <c r="F105" i="129"/>
  <c r="E105" i="129"/>
  <c r="K104" i="129"/>
  <c r="I104" i="129"/>
  <c r="H104" i="129"/>
  <c r="F104" i="129"/>
  <c r="E104" i="129"/>
  <c r="K103" i="129"/>
  <c r="I103" i="129"/>
  <c r="H103" i="129"/>
  <c r="F103" i="129"/>
  <c r="E103" i="129"/>
  <c r="K102" i="129"/>
  <c r="I102" i="129"/>
  <c r="H102" i="129"/>
  <c r="F102" i="129"/>
  <c r="E102" i="129"/>
  <c r="K101" i="129"/>
  <c r="I101" i="129"/>
  <c r="H101" i="129"/>
  <c r="F101" i="129"/>
  <c r="E101" i="129"/>
  <c r="K100" i="129"/>
  <c r="I100" i="129"/>
  <c r="H100" i="129"/>
  <c r="F100" i="129"/>
  <c r="E100" i="129"/>
  <c r="K99" i="129"/>
  <c r="I99" i="129"/>
  <c r="H99" i="129"/>
  <c r="F99" i="129"/>
  <c r="E99" i="129"/>
  <c r="K98" i="129"/>
  <c r="I98" i="129"/>
  <c r="H98" i="129"/>
  <c r="F98" i="129"/>
  <c r="E98" i="129"/>
  <c r="K97" i="129"/>
  <c r="I97" i="129"/>
  <c r="H97" i="129"/>
  <c r="F97" i="129"/>
  <c r="E97" i="129"/>
  <c r="K96" i="129"/>
  <c r="I96" i="129"/>
  <c r="H96" i="129"/>
  <c r="F96" i="129"/>
  <c r="E96" i="129"/>
  <c r="K95" i="129"/>
  <c r="I95" i="129"/>
  <c r="H95" i="129"/>
  <c r="F95" i="129"/>
  <c r="E95" i="129"/>
  <c r="K94" i="129"/>
  <c r="I94" i="129"/>
  <c r="H94" i="129"/>
  <c r="F94" i="129"/>
  <c r="E94" i="129"/>
  <c r="K93" i="129"/>
  <c r="I93" i="129"/>
  <c r="H93" i="129"/>
  <c r="F93" i="129"/>
  <c r="E93" i="129"/>
  <c r="K92" i="129"/>
  <c r="I92" i="129"/>
  <c r="H92" i="129"/>
  <c r="F92" i="129"/>
  <c r="E92" i="129"/>
  <c r="K91" i="129"/>
  <c r="I91" i="129"/>
  <c r="H91" i="129"/>
  <c r="F91" i="129"/>
  <c r="E91" i="129"/>
  <c r="K90" i="129"/>
  <c r="I90" i="129"/>
  <c r="H90" i="129"/>
  <c r="F90" i="129"/>
  <c r="E90" i="129"/>
  <c r="K89" i="129"/>
  <c r="I89" i="129"/>
  <c r="H89" i="129"/>
  <c r="F89" i="129"/>
  <c r="E89" i="129"/>
  <c r="K88" i="129"/>
  <c r="K87" i="129"/>
  <c r="I87" i="129"/>
  <c r="H87" i="129"/>
  <c r="F87" i="129"/>
  <c r="E87" i="129"/>
  <c r="K86" i="129"/>
  <c r="I86" i="129"/>
  <c r="H86" i="129"/>
  <c r="F86" i="129"/>
  <c r="E86" i="129"/>
  <c r="K85" i="129"/>
  <c r="I85" i="129"/>
  <c r="H85" i="129"/>
  <c r="F85" i="129"/>
  <c r="E85" i="129"/>
  <c r="K84" i="129"/>
  <c r="I84" i="129"/>
  <c r="H84" i="129"/>
  <c r="F84" i="129"/>
  <c r="E84" i="129"/>
  <c r="K83" i="129"/>
  <c r="I83" i="129"/>
  <c r="H83" i="129"/>
  <c r="F83" i="129"/>
  <c r="E83" i="129"/>
  <c r="K82" i="129"/>
  <c r="I82" i="129"/>
  <c r="H82" i="129"/>
  <c r="F82" i="129"/>
  <c r="E82" i="129"/>
  <c r="K81" i="129"/>
  <c r="I81" i="129"/>
  <c r="H81" i="129"/>
  <c r="F81" i="129"/>
  <c r="E81" i="129"/>
  <c r="K80" i="129"/>
  <c r="I80" i="129"/>
  <c r="H80" i="129"/>
  <c r="F80" i="129"/>
  <c r="E80" i="129"/>
  <c r="K79" i="129"/>
  <c r="I79" i="129"/>
  <c r="H79" i="129"/>
  <c r="F79" i="129"/>
  <c r="E79" i="129"/>
  <c r="K78" i="129"/>
  <c r="I78" i="129"/>
  <c r="H78" i="129"/>
  <c r="F78" i="129"/>
  <c r="E78" i="129"/>
  <c r="K77" i="129"/>
  <c r="I77" i="129"/>
  <c r="H77" i="129"/>
  <c r="F77" i="129"/>
  <c r="E77" i="129"/>
  <c r="K76" i="129"/>
  <c r="I76" i="129"/>
  <c r="H76" i="129"/>
  <c r="F76" i="129"/>
  <c r="E76" i="129"/>
  <c r="K75" i="129"/>
  <c r="I75" i="129"/>
  <c r="H75" i="129"/>
  <c r="F75" i="129"/>
  <c r="E75" i="129"/>
  <c r="K74" i="129"/>
  <c r="I74" i="129"/>
  <c r="H74" i="129"/>
  <c r="F74" i="129"/>
  <c r="E74" i="129"/>
  <c r="K73" i="129"/>
  <c r="I73" i="129"/>
  <c r="H73" i="129"/>
  <c r="F73" i="129"/>
  <c r="E73" i="129"/>
  <c r="K72" i="129"/>
  <c r="I72" i="129"/>
  <c r="H72" i="129"/>
  <c r="F72" i="129"/>
  <c r="E72" i="129"/>
  <c r="K71" i="129"/>
  <c r="I71" i="129"/>
  <c r="H71" i="129"/>
  <c r="F71" i="129"/>
  <c r="E71" i="129"/>
  <c r="K70" i="129"/>
  <c r="I70" i="129"/>
  <c r="H70" i="129"/>
  <c r="F70" i="129"/>
  <c r="E70" i="129"/>
  <c r="K69" i="129"/>
  <c r="I69" i="129"/>
  <c r="H69" i="129"/>
  <c r="F69" i="129"/>
  <c r="E69" i="129"/>
  <c r="K68" i="129"/>
  <c r="I68" i="129"/>
  <c r="H68" i="129"/>
  <c r="F68" i="129"/>
  <c r="E68" i="129"/>
  <c r="K67" i="129"/>
  <c r="I67" i="129"/>
  <c r="H67" i="129"/>
  <c r="F67" i="129"/>
  <c r="E67" i="129"/>
  <c r="K66" i="129"/>
  <c r="I66" i="129"/>
  <c r="H66" i="129"/>
  <c r="F66" i="129"/>
  <c r="E66" i="129"/>
  <c r="K65" i="129"/>
  <c r="I65" i="129"/>
  <c r="H65" i="129"/>
  <c r="F65" i="129"/>
  <c r="E65" i="129"/>
  <c r="K64" i="129"/>
  <c r="I64" i="129"/>
  <c r="H64" i="129"/>
  <c r="F64" i="129"/>
  <c r="E64" i="129"/>
  <c r="K63" i="129"/>
  <c r="I63" i="129"/>
  <c r="H63" i="129"/>
  <c r="F63" i="129"/>
  <c r="E63" i="129"/>
  <c r="K62" i="129"/>
  <c r="I62" i="129"/>
  <c r="H62" i="129"/>
  <c r="F62" i="129"/>
  <c r="E62" i="129"/>
  <c r="K61" i="129"/>
  <c r="I61" i="129"/>
  <c r="H61" i="129"/>
  <c r="F61" i="129"/>
  <c r="E61" i="129"/>
  <c r="K60" i="129"/>
  <c r="I60" i="129"/>
  <c r="H60" i="129"/>
  <c r="F60" i="129"/>
  <c r="E60" i="129"/>
  <c r="K59" i="129"/>
  <c r="I59" i="129"/>
  <c r="H59" i="129"/>
  <c r="F59" i="129"/>
  <c r="E59" i="129"/>
  <c r="K58" i="129"/>
  <c r="I58" i="129"/>
  <c r="H58" i="129"/>
  <c r="F58" i="129"/>
  <c r="E58" i="129"/>
  <c r="K57" i="129"/>
  <c r="I57" i="129"/>
  <c r="H57" i="129"/>
  <c r="F57" i="129"/>
  <c r="E57" i="129"/>
  <c r="K56" i="129"/>
  <c r="I56" i="129"/>
  <c r="H56" i="129"/>
  <c r="F56" i="129"/>
  <c r="E56" i="129"/>
  <c r="K55" i="129"/>
  <c r="I55" i="129"/>
  <c r="H55" i="129"/>
  <c r="F55" i="129"/>
  <c r="E55" i="129"/>
  <c r="K54" i="129"/>
  <c r="I54" i="129"/>
  <c r="H54" i="129"/>
  <c r="F54" i="129"/>
  <c r="E54" i="129"/>
  <c r="K53" i="129"/>
  <c r="I53" i="129"/>
  <c r="H53" i="129"/>
  <c r="F53" i="129"/>
  <c r="E53" i="129"/>
  <c r="K52" i="129"/>
  <c r="I52" i="129"/>
  <c r="H52" i="129"/>
  <c r="F52" i="129"/>
  <c r="E52" i="129"/>
  <c r="K51" i="129"/>
  <c r="I51" i="129"/>
  <c r="H51" i="129"/>
  <c r="F51" i="129"/>
  <c r="E51" i="129"/>
  <c r="K50" i="129"/>
  <c r="I50" i="129"/>
  <c r="H50" i="129"/>
  <c r="F50" i="129"/>
  <c r="E50" i="129"/>
  <c r="K49" i="129"/>
  <c r="I49" i="129"/>
  <c r="H49" i="129"/>
  <c r="F49" i="129"/>
  <c r="E49" i="129"/>
  <c r="K48" i="129"/>
  <c r="I48" i="129"/>
  <c r="H48" i="129"/>
  <c r="F48" i="129"/>
  <c r="E48" i="129"/>
  <c r="K47" i="129"/>
  <c r="I47" i="129"/>
  <c r="H47" i="129"/>
  <c r="F47" i="129"/>
  <c r="E47" i="129"/>
  <c r="K46" i="129"/>
  <c r="I46" i="129"/>
  <c r="H46" i="129"/>
  <c r="F46" i="129"/>
  <c r="E46" i="129"/>
  <c r="K45" i="129"/>
  <c r="I45" i="129"/>
  <c r="H45" i="129"/>
  <c r="F45" i="129"/>
  <c r="E45" i="129"/>
  <c r="K44" i="129"/>
  <c r="I44" i="129"/>
  <c r="H44" i="129"/>
  <c r="F44" i="129"/>
  <c r="E44" i="129"/>
  <c r="K43" i="129"/>
  <c r="K42" i="129"/>
  <c r="I42" i="129"/>
  <c r="H42" i="129"/>
  <c r="F42" i="129"/>
  <c r="E42" i="129"/>
  <c r="K41" i="129"/>
  <c r="I41" i="129"/>
  <c r="H41" i="129"/>
  <c r="F41" i="129"/>
  <c r="E41" i="129"/>
  <c r="K40" i="129"/>
  <c r="I40" i="129"/>
  <c r="H40" i="129"/>
  <c r="F40" i="129"/>
  <c r="E40" i="129"/>
  <c r="K39" i="129"/>
  <c r="I39" i="129"/>
  <c r="H39" i="129"/>
  <c r="F39" i="129"/>
  <c r="E39" i="129"/>
  <c r="K38" i="129"/>
  <c r="I38" i="129"/>
  <c r="H38" i="129"/>
  <c r="F38" i="129"/>
  <c r="E38" i="129"/>
  <c r="K37" i="129"/>
  <c r="I37" i="129"/>
  <c r="H37" i="129"/>
  <c r="F37" i="129"/>
  <c r="E37" i="129"/>
  <c r="K36" i="129"/>
  <c r="I36" i="129"/>
  <c r="H36" i="129"/>
  <c r="F36" i="129"/>
  <c r="E36" i="129"/>
  <c r="K35" i="129"/>
  <c r="I35" i="129"/>
  <c r="H35" i="129"/>
  <c r="F35" i="129"/>
  <c r="E35" i="129"/>
  <c r="K34" i="129"/>
  <c r="I34" i="129"/>
  <c r="H34" i="129"/>
  <c r="F34" i="129"/>
  <c r="E34" i="129"/>
  <c r="K33" i="129"/>
  <c r="I33" i="129"/>
  <c r="H33" i="129"/>
  <c r="F33" i="129"/>
  <c r="E33" i="129"/>
  <c r="K32" i="129"/>
  <c r="I32" i="129"/>
  <c r="H32" i="129"/>
  <c r="F32" i="129"/>
  <c r="E32" i="129"/>
  <c r="K31" i="129"/>
  <c r="I31" i="129"/>
  <c r="H31" i="129"/>
  <c r="F31" i="129"/>
  <c r="E31" i="129"/>
  <c r="K30" i="129"/>
  <c r="I30" i="129"/>
  <c r="H30" i="129"/>
  <c r="F30" i="129"/>
  <c r="E30" i="129"/>
  <c r="K29" i="129"/>
  <c r="K28" i="129"/>
  <c r="K27" i="129"/>
  <c r="I27" i="129"/>
  <c r="H27" i="129"/>
  <c r="F27" i="129"/>
  <c r="E27" i="129"/>
  <c r="K26" i="129"/>
  <c r="I26" i="129"/>
  <c r="H26" i="129"/>
  <c r="F26" i="129"/>
  <c r="E26" i="129"/>
  <c r="K24" i="129"/>
  <c r="I24" i="129"/>
  <c r="H24" i="129"/>
  <c r="F24" i="129"/>
  <c r="E24" i="129"/>
  <c r="K23" i="129"/>
  <c r="I23" i="129"/>
  <c r="H23" i="129"/>
  <c r="F23" i="129"/>
  <c r="E23" i="129"/>
  <c r="K22" i="129"/>
  <c r="I22" i="129"/>
  <c r="H22" i="129"/>
  <c r="F22" i="129"/>
  <c r="E22" i="129"/>
  <c r="K21" i="129"/>
  <c r="I21" i="129"/>
  <c r="H21" i="129"/>
  <c r="F21" i="129"/>
  <c r="E21" i="129"/>
  <c r="K20" i="129"/>
  <c r="I20" i="129"/>
  <c r="H20" i="129"/>
  <c r="F20" i="129"/>
  <c r="E20" i="129"/>
  <c r="K19" i="129"/>
  <c r="I19" i="129"/>
  <c r="H19" i="129"/>
  <c r="F19" i="129"/>
  <c r="E19" i="129"/>
  <c r="K18" i="129"/>
  <c r="I18" i="129"/>
  <c r="H18" i="129"/>
  <c r="F18" i="129"/>
  <c r="E18" i="129"/>
  <c r="K17" i="129"/>
  <c r="I17" i="129"/>
  <c r="H17" i="129"/>
  <c r="F17" i="129"/>
  <c r="E17" i="129"/>
  <c r="K16" i="129"/>
  <c r="I16" i="129"/>
  <c r="H16" i="129"/>
  <c r="F16" i="129"/>
  <c r="E16" i="129"/>
  <c r="K15" i="129"/>
  <c r="I15" i="129"/>
  <c r="H15" i="129"/>
  <c r="F15" i="129"/>
  <c r="E15" i="129"/>
  <c r="J169" i="127"/>
  <c r="G169" i="127"/>
  <c r="K168" i="127"/>
  <c r="I168" i="127"/>
  <c r="H168" i="127"/>
  <c r="F168" i="127"/>
  <c r="E168" i="127"/>
  <c r="K167" i="127"/>
  <c r="I167" i="127"/>
  <c r="H167" i="127"/>
  <c r="F167" i="127"/>
  <c r="E167" i="127"/>
  <c r="K166" i="127"/>
  <c r="I166" i="127"/>
  <c r="H166" i="127"/>
  <c r="F166" i="127"/>
  <c r="E166" i="127"/>
  <c r="K165" i="127"/>
  <c r="I165" i="127"/>
  <c r="H165" i="127"/>
  <c r="F165" i="127"/>
  <c r="E165" i="127"/>
  <c r="K164" i="127"/>
  <c r="I164" i="127"/>
  <c r="H164" i="127"/>
  <c r="F164" i="127"/>
  <c r="E164" i="127"/>
  <c r="K163" i="127"/>
  <c r="I163" i="127"/>
  <c r="H163" i="127"/>
  <c r="F163" i="127"/>
  <c r="E163" i="127"/>
  <c r="K162" i="127"/>
  <c r="I162" i="127"/>
  <c r="H162" i="127"/>
  <c r="F162" i="127"/>
  <c r="E162" i="127"/>
  <c r="K160" i="127"/>
  <c r="I160" i="127"/>
  <c r="H160" i="127"/>
  <c r="F160" i="127"/>
  <c r="E160" i="127"/>
  <c r="K159" i="127"/>
  <c r="I159" i="127"/>
  <c r="H159" i="127"/>
  <c r="F159" i="127"/>
  <c r="E159" i="127"/>
  <c r="K158" i="127"/>
  <c r="I158" i="127"/>
  <c r="H158" i="127"/>
  <c r="K157" i="127"/>
  <c r="I157" i="127"/>
  <c r="H157" i="127"/>
  <c r="F157" i="127"/>
  <c r="E157" i="127"/>
  <c r="K156" i="127"/>
  <c r="I156" i="127"/>
  <c r="H156" i="127"/>
  <c r="F156" i="127"/>
  <c r="E156" i="127"/>
  <c r="K155" i="127"/>
  <c r="I155" i="127"/>
  <c r="H155" i="127"/>
  <c r="F155" i="127"/>
  <c r="E155" i="127"/>
  <c r="K154" i="127"/>
  <c r="I154" i="127"/>
  <c r="H154" i="127"/>
  <c r="F154" i="127"/>
  <c r="E154" i="127"/>
  <c r="K153" i="127"/>
  <c r="I153" i="127"/>
  <c r="H153" i="127"/>
  <c r="F153" i="127"/>
  <c r="E153" i="127"/>
  <c r="K152" i="127"/>
  <c r="I152" i="127"/>
  <c r="H152" i="127"/>
  <c r="F152" i="127"/>
  <c r="E152" i="127"/>
  <c r="K151" i="127"/>
  <c r="I151" i="127"/>
  <c r="H151" i="127"/>
  <c r="F151" i="127"/>
  <c r="E151" i="127"/>
  <c r="K150" i="127"/>
  <c r="I150" i="127"/>
  <c r="H150" i="127"/>
  <c r="F150" i="127"/>
  <c r="E150" i="127"/>
  <c r="K148" i="127"/>
  <c r="I148" i="127"/>
  <c r="H148" i="127"/>
  <c r="F148" i="127"/>
  <c r="E148" i="127"/>
  <c r="K147" i="127"/>
  <c r="I147" i="127"/>
  <c r="H147" i="127"/>
  <c r="F147" i="127"/>
  <c r="E147" i="127"/>
  <c r="K146" i="127"/>
  <c r="I146" i="127"/>
  <c r="H146" i="127"/>
  <c r="F146" i="127"/>
  <c r="E146" i="127"/>
  <c r="K145" i="127"/>
  <c r="I145" i="127"/>
  <c r="H145" i="127"/>
  <c r="F145" i="127"/>
  <c r="E145" i="127"/>
  <c r="K144" i="127"/>
  <c r="I144" i="127"/>
  <c r="H144" i="127"/>
  <c r="F144" i="127"/>
  <c r="E144" i="127"/>
  <c r="K141" i="127"/>
  <c r="I141" i="127"/>
  <c r="H141" i="127"/>
  <c r="F141" i="127"/>
  <c r="E141" i="127"/>
  <c r="K140" i="127"/>
  <c r="I140" i="127"/>
  <c r="H140" i="127"/>
  <c r="F140" i="127"/>
  <c r="E140" i="127"/>
  <c r="K139" i="127"/>
  <c r="I139" i="127"/>
  <c r="H139" i="127"/>
  <c r="K137" i="127"/>
  <c r="I137" i="127"/>
  <c r="H137" i="127"/>
  <c r="F137" i="127"/>
  <c r="E137" i="127"/>
  <c r="K136" i="127"/>
  <c r="I136" i="127"/>
  <c r="H136" i="127"/>
  <c r="F136" i="127"/>
  <c r="E136" i="127"/>
  <c r="K135" i="127"/>
  <c r="I135" i="127"/>
  <c r="H135" i="127"/>
  <c r="F135" i="127"/>
  <c r="E135" i="127"/>
  <c r="K134" i="127"/>
  <c r="I134" i="127"/>
  <c r="H134" i="127"/>
  <c r="F134" i="127"/>
  <c r="E134" i="127"/>
  <c r="K133" i="127"/>
  <c r="I133" i="127"/>
  <c r="H133" i="127"/>
  <c r="F133" i="127"/>
  <c r="E133" i="127"/>
  <c r="K131" i="127"/>
  <c r="I131" i="127"/>
  <c r="H131" i="127"/>
  <c r="F131" i="127"/>
  <c r="E131" i="127"/>
  <c r="K130" i="127"/>
  <c r="I130" i="127"/>
  <c r="H130" i="127"/>
  <c r="F130" i="127"/>
  <c r="E130" i="127"/>
  <c r="K129" i="127"/>
  <c r="I129" i="127"/>
  <c r="H129" i="127"/>
  <c r="F129" i="127"/>
  <c r="E129" i="127"/>
  <c r="K128" i="127"/>
  <c r="K127" i="127"/>
  <c r="K126" i="127"/>
  <c r="I126" i="127"/>
  <c r="H126" i="127"/>
  <c r="F126" i="127"/>
  <c r="E126" i="127"/>
  <c r="K125" i="127"/>
  <c r="I125" i="127"/>
  <c r="H125" i="127"/>
  <c r="F125" i="127"/>
  <c r="E125" i="127"/>
  <c r="K124" i="127"/>
  <c r="I124" i="127"/>
  <c r="H124" i="127"/>
  <c r="F124" i="127"/>
  <c r="E124" i="127"/>
  <c r="K123" i="127"/>
  <c r="I123" i="127"/>
  <c r="H123" i="127"/>
  <c r="F123" i="127"/>
  <c r="E123" i="127"/>
  <c r="K122" i="127"/>
  <c r="I122" i="127"/>
  <c r="H122" i="127"/>
  <c r="F122" i="127"/>
  <c r="E122" i="127"/>
  <c r="K121" i="127"/>
  <c r="I121" i="127"/>
  <c r="H121" i="127"/>
  <c r="F121" i="127"/>
  <c r="E121" i="127"/>
  <c r="K120" i="127"/>
  <c r="I120" i="127"/>
  <c r="H120" i="127"/>
  <c r="F120" i="127"/>
  <c r="E120" i="127"/>
  <c r="K119" i="127"/>
  <c r="I119" i="127"/>
  <c r="H119" i="127"/>
  <c r="F119" i="127"/>
  <c r="E119" i="127"/>
  <c r="K118" i="127"/>
  <c r="I118" i="127"/>
  <c r="H118" i="127"/>
  <c r="F118" i="127"/>
  <c r="E118" i="127"/>
  <c r="K117" i="127"/>
  <c r="I117" i="127"/>
  <c r="H117" i="127"/>
  <c r="F117" i="127"/>
  <c r="E117" i="127"/>
  <c r="K116" i="127"/>
  <c r="I116" i="127"/>
  <c r="H116" i="127"/>
  <c r="F116" i="127"/>
  <c r="E116" i="127"/>
  <c r="K115" i="127"/>
  <c r="I115" i="127"/>
  <c r="H115" i="127"/>
  <c r="F115" i="127"/>
  <c r="E115" i="127"/>
  <c r="K114" i="127"/>
  <c r="I114" i="127"/>
  <c r="H114" i="127"/>
  <c r="F114" i="127"/>
  <c r="E114" i="127"/>
  <c r="K113" i="127"/>
  <c r="I113" i="127"/>
  <c r="H113" i="127"/>
  <c r="K112" i="127"/>
  <c r="I112" i="127"/>
  <c r="H112" i="127"/>
  <c r="F112" i="127"/>
  <c r="E112" i="127"/>
  <c r="K111" i="127"/>
  <c r="I111" i="127"/>
  <c r="H111" i="127"/>
  <c r="F111" i="127"/>
  <c r="E111" i="127"/>
  <c r="K110" i="127"/>
  <c r="K109" i="127"/>
  <c r="K108" i="127"/>
  <c r="I108" i="127"/>
  <c r="H108" i="127"/>
  <c r="F108" i="127"/>
  <c r="E108" i="127"/>
  <c r="K107" i="127"/>
  <c r="I107" i="127"/>
  <c r="H107" i="127"/>
  <c r="F107" i="127"/>
  <c r="E107" i="127"/>
  <c r="K106" i="127"/>
  <c r="I106" i="127"/>
  <c r="H106" i="127"/>
  <c r="F106" i="127"/>
  <c r="E106" i="127"/>
  <c r="K105" i="127"/>
  <c r="I105" i="127"/>
  <c r="H105" i="127"/>
  <c r="F105" i="127"/>
  <c r="E105" i="127"/>
  <c r="K104" i="127"/>
  <c r="I104" i="127"/>
  <c r="H104" i="127"/>
  <c r="F104" i="127"/>
  <c r="E104" i="127"/>
  <c r="K103" i="127"/>
  <c r="I103" i="127"/>
  <c r="H103" i="127"/>
  <c r="F103" i="127"/>
  <c r="E103" i="127"/>
  <c r="K102" i="127"/>
  <c r="I102" i="127"/>
  <c r="H102" i="127"/>
  <c r="F102" i="127"/>
  <c r="E102" i="127"/>
  <c r="K101" i="127"/>
  <c r="I101" i="127"/>
  <c r="H101" i="127"/>
  <c r="F101" i="127"/>
  <c r="E101" i="127"/>
  <c r="K100" i="127"/>
  <c r="I100" i="127"/>
  <c r="H100" i="127"/>
  <c r="F100" i="127"/>
  <c r="E100" i="127"/>
  <c r="K99" i="127"/>
  <c r="I99" i="127"/>
  <c r="H99" i="127"/>
  <c r="F99" i="127"/>
  <c r="E99" i="127"/>
  <c r="K98" i="127"/>
  <c r="I98" i="127"/>
  <c r="H98" i="127"/>
  <c r="F98" i="127"/>
  <c r="E98" i="127"/>
  <c r="K97" i="127"/>
  <c r="I97" i="127"/>
  <c r="H97" i="127"/>
  <c r="F97" i="127"/>
  <c r="E97" i="127"/>
  <c r="K96" i="127"/>
  <c r="I96" i="127"/>
  <c r="H96" i="127"/>
  <c r="F96" i="127"/>
  <c r="E96" i="127"/>
  <c r="K95" i="127"/>
  <c r="I95" i="127"/>
  <c r="H95" i="127"/>
  <c r="F95" i="127"/>
  <c r="E95" i="127"/>
  <c r="K94" i="127"/>
  <c r="I94" i="127"/>
  <c r="H94" i="127"/>
  <c r="K93" i="127"/>
  <c r="I93" i="127"/>
  <c r="H93" i="127"/>
  <c r="F93" i="127"/>
  <c r="E93" i="127"/>
  <c r="K92" i="127"/>
  <c r="I92" i="127"/>
  <c r="H92" i="127"/>
  <c r="F92" i="127"/>
  <c r="E92" i="127"/>
  <c r="K91" i="127"/>
  <c r="I91" i="127"/>
  <c r="H91" i="127"/>
  <c r="F91" i="127"/>
  <c r="E91" i="127"/>
  <c r="K90" i="127"/>
  <c r="I90" i="127"/>
  <c r="H90" i="127"/>
  <c r="F90" i="127"/>
  <c r="E90" i="127"/>
  <c r="K89" i="127"/>
  <c r="I89" i="127"/>
  <c r="H89" i="127"/>
  <c r="F89" i="127"/>
  <c r="E89" i="127"/>
  <c r="K88" i="127"/>
  <c r="K87" i="127"/>
  <c r="I87" i="127"/>
  <c r="H87" i="127"/>
  <c r="F87" i="127"/>
  <c r="E87" i="127"/>
  <c r="K86" i="127"/>
  <c r="I86" i="127"/>
  <c r="H86" i="127"/>
  <c r="F86" i="127"/>
  <c r="E86" i="127"/>
  <c r="K85" i="127"/>
  <c r="I85" i="127"/>
  <c r="H85" i="127"/>
  <c r="F85" i="127"/>
  <c r="E85" i="127"/>
  <c r="K84" i="127"/>
  <c r="I84" i="127"/>
  <c r="H84" i="127"/>
  <c r="K83" i="127"/>
  <c r="I83" i="127"/>
  <c r="H83" i="127"/>
  <c r="F83" i="127"/>
  <c r="E83" i="127"/>
  <c r="K82" i="127"/>
  <c r="I82" i="127"/>
  <c r="H82" i="127"/>
  <c r="F82" i="127"/>
  <c r="E82" i="127"/>
  <c r="K81" i="127"/>
  <c r="I81" i="127"/>
  <c r="H81" i="127"/>
  <c r="F81" i="127"/>
  <c r="E81" i="127"/>
  <c r="K80" i="127"/>
  <c r="I80" i="127"/>
  <c r="H80" i="127"/>
  <c r="F80" i="127"/>
  <c r="E80" i="127"/>
  <c r="K79" i="127"/>
  <c r="I79" i="127"/>
  <c r="H79" i="127"/>
  <c r="F79" i="127"/>
  <c r="E79" i="127"/>
  <c r="K78" i="127"/>
  <c r="I78" i="127"/>
  <c r="H78" i="127"/>
  <c r="F78" i="127"/>
  <c r="E78" i="127"/>
  <c r="K77" i="127"/>
  <c r="I77" i="127"/>
  <c r="H77" i="127"/>
  <c r="F77" i="127"/>
  <c r="E77" i="127"/>
  <c r="K76" i="127"/>
  <c r="I76" i="127"/>
  <c r="H76" i="127"/>
  <c r="F76" i="127"/>
  <c r="E76" i="127"/>
  <c r="K75" i="127"/>
  <c r="I75" i="127"/>
  <c r="H75" i="127"/>
  <c r="F75" i="127"/>
  <c r="E75" i="127"/>
  <c r="K74" i="127"/>
  <c r="I74" i="127"/>
  <c r="H74" i="127"/>
  <c r="F74" i="127"/>
  <c r="E74" i="127"/>
  <c r="K73" i="127"/>
  <c r="I73" i="127"/>
  <c r="H73" i="127"/>
  <c r="F73" i="127"/>
  <c r="E73" i="127"/>
  <c r="K72" i="127"/>
  <c r="I72" i="127"/>
  <c r="H72" i="127"/>
  <c r="F72" i="127"/>
  <c r="E72" i="127"/>
  <c r="K71" i="127"/>
  <c r="I71" i="127"/>
  <c r="H71" i="127"/>
  <c r="F71" i="127"/>
  <c r="E71" i="127"/>
  <c r="K70" i="127"/>
  <c r="I70" i="127"/>
  <c r="H70" i="127"/>
  <c r="F70" i="127"/>
  <c r="E70" i="127"/>
  <c r="K69" i="127"/>
  <c r="I69" i="127"/>
  <c r="H69" i="127"/>
  <c r="F69" i="127"/>
  <c r="E69" i="127"/>
  <c r="K68" i="127"/>
  <c r="I68" i="127"/>
  <c r="H68" i="127"/>
  <c r="F68" i="127"/>
  <c r="E68" i="127"/>
  <c r="K67" i="127"/>
  <c r="I67" i="127"/>
  <c r="H67" i="127"/>
  <c r="F67" i="127"/>
  <c r="E67" i="127"/>
  <c r="K66" i="127"/>
  <c r="I66" i="127"/>
  <c r="H66" i="127"/>
  <c r="F66" i="127"/>
  <c r="E66" i="127"/>
  <c r="K65" i="127"/>
  <c r="I65" i="127"/>
  <c r="H65" i="127"/>
  <c r="F65" i="127"/>
  <c r="E65" i="127"/>
  <c r="K64" i="127"/>
  <c r="I64" i="127"/>
  <c r="H64" i="127"/>
  <c r="F64" i="127"/>
  <c r="E64" i="127"/>
  <c r="K63" i="127"/>
  <c r="I63" i="127"/>
  <c r="H63" i="127"/>
  <c r="F63" i="127"/>
  <c r="E63" i="127"/>
  <c r="K62" i="127"/>
  <c r="I62" i="127"/>
  <c r="H62" i="127"/>
  <c r="F62" i="127"/>
  <c r="E62" i="127"/>
  <c r="K61" i="127"/>
  <c r="I61" i="127"/>
  <c r="H61" i="127"/>
  <c r="F61" i="127"/>
  <c r="E61" i="127"/>
  <c r="K60" i="127"/>
  <c r="I60" i="127"/>
  <c r="H60" i="127"/>
  <c r="F60" i="127"/>
  <c r="E60" i="127"/>
  <c r="K59" i="127"/>
  <c r="I59" i="127"/>
  <c r="H59" i="127"/>
  <c r="F59" i="127"/>
  <c r="E59" i="127"/>
  <c r="K58" i="127"/>
  <c r="I58" i="127"/>
  <c r="H58" i="127"/>
  <c r="F58" i="127"/>
  <c r="E58" i="127"/>
  <c r="K57" i="127"/>
  <c r="I57" i="127"/>
  <c r="H57" i="127"/>
  <c r="F57" i="127"/>
  <c r="E57" i="127"/>
  <c r="K56" i="127"/>
  <c r="I56" i="127"/>
  <c r="H56" i="127"/>
  <c r="F56" i="127"/>
  <c r="E56" i="127"/>
  <c r="K55" i="127"/>
  <c r="I55" i="127"/>
  <c r="H55" i="127"/>
  <c r="F55" i="127"/>
  <c r="E55" i="127"/>
  <c r="K54" i="127"/>
  <c r="I54" i="127"/>
  <c r="H54" i="127"/>
  <c r="F54" i="127"/>
  <c r="E54" i="127"/>
  <c r="K53" i="127"/>
  <c r="I53" i="127"/>
  <c r="H53" i="127"/>
  <c r="F53" i="127"/>
  <c r="E53" i="127"/>
  <c r="K52" i="127"/>
  <c r="I52" i="127"/>
  <c r="H52" i="127"/>
  <c r="F52" i="127"/>
  <c r="E52" i="127"/>
  <c r="K51" i="127"/>
  <c r="I51" i="127"/>
  <c r="H51" i="127"/>
  <c r="F51" i="127"/>
  <c r="E51" i="127"/>
  <c r="K50" i="127"/>
  <c r="I50" i="127"/>
  <c r="H50" i="127"/>
  <c r="F50" i="127"/>
  <c r="E50" i="127"/>
  <c r="K49" i="127"/>
  <c r="I49" i="127"/>
  <c r="H49" i="127"/>
  <c r="F49" i="127"/>
  <c r="E49" i="127"/>
  <c r="K48" i="127"/>
  <c r="I48" i="127"/>
  <c r="H48" i="127"/>
  <c r="F48" i="127"/>
  <c r="E48" i="127"/>
  <c r="K47" i="127"/>
  <c r="I47" i="127"/>
  <c r="H47" i="127"/>
  <c r="F47" i="127"/>
  <c r="E47" i="127"/>
  <c r="K46" i="127"/>
  <c r="I46" i="127"/>
  <c r="H46" i="127"/>
  <c r="F46" i="127"/>
  <c r="E46" i="127"/>
  <c r="K45" i="127"/>
  <c r="I45" i="127"/>
  <c r="H45" i="127"/>
  <c r="F45" i="127"/>
  <c r="E45" i="127"/>
  <c r="K44" i="127"/>
  <c r="I44" i="127"/>
  <c r="H44" i="127"/>
  <c r="F44" i="127"/>
  <c r="E44" i="127"/>
  <c r="K43" i="127"/>
  <c r="K42" i="127"/>
  <c r="I42" i="127"/>
  <c r="H42" i="127"/>
  <c r="F42" i="127"/>
  <c r="E42" i="127"/>
  <c r="K41" i="127"/>
  <c r="I41" i="127"/>
  <c r="H41" i="127"/>
  <c r="F41" i="127"/>
  <c r="E41" i="127"/>
  <c r="K40" i="127"/>
  <c r="I40" i="127"/>
  <c r="H40" i="127"/>
  <c r="F40" i="127"/>
  <c r="E40" i="127"/>
  <c r="K39" i="127"/>
  <c r="I39" i="127"/>
  <c r="H39" i="127"/>
  <c r="F39" i="127"/>
  <c r="E39" i="127"/>
  <c r="K38" i="127"/>
  <c r="I38" i="127"/>
  <c r="H38" i="127"/>
  <c r="F38" i="127"/>
  <c r="E38" i="127"/>
  <c r="K37" i="127"/>
  <c r="I37" i="127"/>
  <c r="H37" i="127"/>
  <c r="F37" i="127"/>
  <c r="E37" i="127"/>
  <c r="K36" i="127"/>
  <c r="I36" i="127"/>
  <c r="H36" i="127"/>
  <c r="F36" i="127"/>
  <c r="E36" i="127"/>
  <c r="K35" i="127"/>
  <c r="I35" i="127"/>
  <c r="H35" i="127"/>
  <c r="F35" i="127"/>
  <c r="E35" i="127"/>
  <c r="K34" i="127"/>
  <c r="I34" i="127"/>
  <c r="H34" i="127"/>
  <c r="F34" i="127"/>
  <c r="E34" i="127"/>
  <c r="K33" i="127"/>
  <c r="I33" i="127"/>
  <c r="H33" i="127"/>
  <c r="F33" i="127"/>
  <c r="E33" i="127"/>
  <c r="K32" i="127"/>
  <c r="I32" i="127"/>
  <c r="H32" i="127"/>
  <c r="F32" i="127"/>
  <c r="E32" i="127"/>
  <c r="K31" i="127"/>
  <c r="I31" i="127"/>
  <c r="H31" i="127"/>
  <c r="F31" i="127"/>
  <c r="E31" i="127"/>
  <c r="K30" i="127"/>
  <c r="I30" i="127"/>
  <c r="H30" i="127"/>
  <c r="F30" i="127"/>
  <c r="E30" i="127"/>
  <c r="K29" i="127"/>
  <c r="K28" i="127"/>
  <c r="K27" i="127"/>
  <c r="I27" i="127"/>
  <c r="H27" i="127"/>
  <c r="F27" i="127"/>
  <c r="E27" i="127"/>
  <c r="K26" i="127"/>
  <c r="I26" i="127"/>
  <c r="H26" i="127"/>
  <c r="F26" i="127"/>
  <c r="E26" i="127"/>
  <c r="K24" i="127"/>
  <c r="I24" i="127"/>
  <c r="H24" i="127"/>
  <c r="F24" i="127"/>
  <c r="E24" i="127"/>
  <c r="K23" i="127"/>
  <c r="I23" i="127"/>
  <c r="H23" i="127"/>
  <c r="F23" i="127"/>
  <c r="E23" i="127"/>
  <c r="K22" i="127"/>
  <c r="I22" i="127"/>
  <c r="H22" i="127"/>
  <c r="F22" i="127"/>
  <c r="E22" i="127"/>
  <c r="K21" i="127"/>
  <c r="I21" i="127"/>
  <c r="H21" i="127"/>
  <c r="F21" i="127"/>
  <c r="E21" i="127"/>
  <c r="K20" i="127"/>
  <c r="I20" i="127"/>
  <c r="H20" i="127"/>
  <c r="F20" i="127"/>
  <c r="E20" i="127"/>
  <c r="K19" i="127"/>
  <c r="I19" i="127"/>
  <c r="H19" i="127"/>
  <c r="F19" i="127"/>
  <c r="E19" i="127"/>
  <c r="K18" i="127"/>
  <c r="I18" i="127"/>
  <c r="H18" i="127"/>
  <c r="F18" i="127"/>
  <c r="E18" i="127"/>
  <c r="K17" i="127"/>
  <c r="I17" i="127"/>
  <c r="H17" i="127"/>
  <c r="F17" i="127"/>
  <c r="E17" i="127"/>
  <c r="K16" i="127"/>
  <c r="I16" i="127"/>
  <c r="H16" i="127"/>
  <c r="F16" i="127"/>
  <c r="E16" i="127"/>
  <c r="K15" i="127"/>
  <c r="I15" i="127"/>
  <c r="H15" i="127"/>
  <c r="F15" i="127"/>
  <c r="E15" i="127"/>
  <c r="J169" i="126"/>
  <c r="G169" i="126"/>
  <c r="K168" i="126"/>
  <c r="I168" i="126"/>
  <c r="H168" i="126"/>
  <c r="F168" i="126"/>
  <c r="E168" i="126"/>
  <c r="K167" i="126"/>
  <c r="I167" i="126"/>
  <c r="H167" i="126"/>
  <c r="F167" i="126"/>
  <c r="E167" i="126"/>
  <c r="K166" i="126"/>
  <c r="I166" i="126"/>
  <c r="H166" i="126"/>
  <c r="F166" i="126"/>
  <c r="E166" i="126"/>
  <c r="K165" i="126"/>
  <c r="I165" i="126"/>
  <c r="H165" i="126"/>
  <c r="F165" i="126"/>
  <c r="E165" i="126"/>
  <c r="K164" i="126"/>
  <c r="I164" i="126"/>
  <c r="H164" i="126"/>
  <c r="F164" i="126"/>
  <c r="E164" i="126"/>
  <c r="K163" i="126"/>
  <c r="I163" i="126"/>
  <c r="H163" i="126"/>
  <c r="F163" i="126"/>
  <c r="E163" i="126"/>
  <c r="K162" i="126"/>
  <c r="I162" i="126"/>
  <c r="H162" i="126"/>
  <c r="F162" i="126"/>
  <c r="E162" i="126"/>
  <c r="K160" i="126"/>
  <c r="I160" i="126"/>
  <c r="H160" i="126"/>
  <c r="F160" i="126"/>
  <c r="E160" i="126"/>
  <c r="K159" i="126"/>
  <c r="I159" i="126"/>
  <c r="H159" i="126"/>
  <c r="F159" i="126"/>
  <c r="E159" i="126"/>
  <c r="K158" i="126"/>
  <c r="I158" i="126"/>
  <c r="H158" i="126"/>
  <c r="K157" i="126"/>
  <c r="I157" i="126"/>
  <c r="H157" i="126"/>
  <c r="F157" i="126"/>
  <c r="E157" i="126"/>
  <c r="K156" i="126"/>
  <c r="I156" i="126"/>
  <c r="H156" i="126"/>
  <c r="F156" i="126"/>
  <c r="E156" i="126"/>
  <c r="K155" i="126"/>
  <c r="I155" i="126"/>
  <c r="H155" i="126"/>
  <c r="F155" i="126"/>
  <c r="E155" i="126"/>
  <c r="K154" i="126"/>
  <c r="I154" i="126"/>
  <c r="H154" i="126"/>
  <c r="F154" i="126"/>
  <c r="E154" i="126"/>
  <c r="K153" i="126"/>
  <c r="I153" i="126"/>
  <c r="H153" i="126"/>
  <c r="F153" i="126"/>
  <c r="E153" i="126"/>
  <c r="K152" i="126"/>
  <c r="I152" i="126"/>
  <c r="H152" i="126"/>
  <c r="F152" i="126"/>
  <c r="E152" i="126"/>
  <c r="K151" i="126"/>
  <c r="I151" i="126"/>
  <c r="H151" i="126"/>
  <c r="F151" i="126"/>
  <c r="E151" i="126"/>
  <c r="K150" i="126"/>
  <c r="I150" i="126"/>
  <c r="H150" i="126"/>
  <c r="F150" i="126"/>
  <c r="E150" i="126"/>
  <c r="K148" i="126"/>
  <c r="I148" i="126"/>
  <c r="H148" i="126"/>
  <c r="F148" i="126"/>
  <c r="E148" i="126"/>
  <c r="K147" i="126"/>
  <c r="I147" i="126"/>
  <c r="H147" i="126"/>
  <c r="F147" i="126"/>
  <c r="E147" i="126"/>
  <c r="K146" i="126"/>
  <c r="I146" i="126"/>
  <c r="H146" i="126"/>
  <c r="F146" i="126"/>
  <c r="E146" i="126"/>
  <c r="K145" i="126"/>
  <c r="I145" i="126"/>
  <c r="H145" i="126"/>
  <c r="F145" i="126"/>
  <c r="E145" i="126"/>
  <c r="K144" i="126"/>
  <c r="I144" i="126"/>
  <c r="H144" i="126"/>
  <c r="F144" i="126"/>
  <c r="E144" i="126"/>
  <c r="K141" i="126"/>
  <c r="I141" i="126"/>
  <c r="H141" i="126"/>
  <c r="F141" i="126"/>
  <c r="E141" i="126"/>
  <c r="K140" i="126"/>
  <c r="I140" i="126"/>
  <c r="H140" i="126"/>
  <c r="F140" i="126"/>
  <c r="E140" i="126"/>
  <c r="K139" i="126"/>
  <c r="I139" i="126"/>
  <c r="H139" i="126"/>
  <c r="K137" i="126"/>
  <c r="I137" i="126"/>
  <c r="H137" i="126"/>
  <c r="F137" i="126"/>
  <c r="E137" i="126"/>
  <c r="K136" i="126"/>
  <c r="I136" i="126"/>
  <c r="H136" i="126"/>
  <c r="F136" i="126"/>
  <c r="E136" i="126"/>
  <c r="K135" i="126"/>
  <c r="I135" i="126"/>
  <c r="H135" i="126"/>
  <c r="F135" i="126"/>
  <c r="E135" i="126"/>
  <c r="K134" i="126"/>
  <c r="I134" i="126"/>
  <c r="H134" i="126"/>
  <c r="F134" i="126"/>
  <c r="E134" i="126"/>
  <c r="K133" i="126"/>
  <c r="I133" i="126"/>
  <c r="H133" i="126"/>
  <c r="F133" i="126"/>
  <c r="E133" i="126"/>
  <c r="K131" i="126"/>
  <c r="I131" i="126"/>
  <c r="H131" i="126"/>
  <c r="F131" i="126"/>
  <c r="E131" i="126"/>
  <c r="K130" i="126"/>
  <c r="I130" i="126"/>
  <c r="H130" i="126"/>
  <c r="F130" i="126"/>
  <c r="E130" i="126"/>
  <c r="K129" i="126"/>
  <c r="I129" i="126"/>
  <c r="H129" i="126"/>
  <c r="F129" i="126"/>
  <c r="E129" i="126"/>
  <c r="K128" i="126"/>
  <c r="K127" i="126"/>
  <c r="K126" i="126"/>
  <c r="I126" i="126"/>
  <c r="H126" i="126"/>
  <c r="F126" i="126"/>
  <c r="E126" i="126"/>
  <c r="K125" i="126"/>
  <c r="I125" i="126"/>
  <c r="H125" i="126"/>
  <c r="F125" i="126"/>
  <c r="E125" i="126"/>
  <c r="K124" i="126"/>
  <c r="I124" i="126"/>
  <c r="H124" i="126"/>
  <c r="F124" i="126"/>
  <c r="E124" i="126"/>
  <c r="K123" i="126"/>
  <c r="I123" i="126"/>
  <c r="H123" i="126"/>
  <c r="F123" i="126"/>
  <c r="E123" i="126"/>
  <c r="K122" i="126"/>
  <c r="I122" i="126"/>
  <c r="H122" i="126"/>
  <c r="F122" i="126"/>
  <c r="E122" i="126"/>
  <c r="K121" i="126"/>
  <c r="I121" i="126"/>
  <c r="H121" i="126"/>
  <c r="F121" i="126"/>
  <c r="E121" i="126"/>
  <c r="K120" i="126"/>
  <c r="I120" i="126"/>
  <c r="H120" i="126"/>
  <c r="F120" i="126"/>
  <c r="E120" i="126"/>
  <c r="K119" i="126"/>
  <c r="I119" i="126"/>
  <c r="H119" i="126"/>
  <c r="F119" i="126"/>
  <c r="E119" i="126"/>
  <c r="K118" i="126"/>
  <c r="I118" i="126"/>
  <c r="H118" i="126"/>
  <c r="F118" i="126"/>
  <c r="E118" i="126"/>
  <c r="K117" i="126"/>
  <c r="I117" i="126"/>
  <c r="H117" i="126"/>
  <c r="F117" i="126"/>
  <c r="E117" i="126"/>
  <c r="K116" i="126"/>
  <c r="I116" i="126"/>
  <c r="H116" i="126"/>
  <c r="F116" i="126"/>
  <c r="E116" i="126"/>
  <c r="K115" i="126"/>
  <c r="I115" i="126"/>
  <c r="H115" i="126"/>
  <c r="F115" i="126"/>
  <c r="E115" i="126"/>
  <c r="K114" i="126"/>
  <c r="I114" i="126"/>
  <c r="H114" i="126"/>
  <c r="F114" i="126"/>
  <c r="E114" i="126"/>
  <c r="K113" i="126"/>
  <c r="I113" i="126"/>
  <c r="H113" i="126"/>
  <c r="F113" i="126"/>
  <c r="E113" i="126"/>
  <c r="K112" i="126"/>
  <c r="I112" i="126"/>
  <c r="H112" i="126"/>
  <c r="F112" i="126"/>
  <c r="E112" i="126"/>
  <c r="K111" i="126"/>
  <c r="I111" i="126"/>
  <c r="H111" i="126"/>
  <c r="F111" i="126"/>
  <c r="E111" i="126"/>
  <c r="K110" i="126"/>
  <c r="K109" i="126"/>
  <c r="K108" i="126"/>
  <c r="I108" i="126"/>
  <c r="H108" i="126"/>
  <c r="F108" i="126"/>
  <c r="E108" i="126"/>
  <c r="K107" i="126"/>
  <c r="I107" i="126"/>
  <c r="H107" i="126"/>
  <c r="F107" i="126"/>
  <c r="E107" i="126"/>
  <c r="K106" i="126"/>
  <c r="I106" i="126"/>
  <c r="H106" i="126"/>
  <c r="F106" i="126"/>
  <c r="E106" i="126"/>
  <c r="K105" i="126"/>
  <c r="I105" i="126"/>
  <c r="H105" i="126"/>
  <c r="F105" i="126"/>
  <c r="E105" i="126"/>
  <c r="K104" i="126"/>
  <c r="I104" i="126"/>
  <c r="H104" i="126"/>
  <c r="F104" i="126"/>
  <c r="E104" i="126"/>
  <c r="K103" i="126"/>
  <c r="I103" i="126"/>
  <c r="H103" i="126"/>
  <c r="F103" i="126"/>
  <c r="E103" i="126"/>
  <c r="K102" i="126"/>
  <c r="I102" i="126"/>
  <c r="H102" i="126"/>
  <c r="F102" i="126"/>
  <c r="E102" i="126"/>
  <c r="K101" i="126"/>
  <c r="I101" i="126"/>
  <c r="H101" i="126"/>
  <c r="F101" i="126"/>
  <c r="E101" i="126"/>
  <c r="K100" i="126"/>
  <c r="I100" i="126"/>
  <c r="H100" i="126"/>
  <c r="F100" i="126"/>
  <c r="E100" i="126"/>
  <c r="K99" i="126"/>
  <c r="I99" i="126"/>
  <c r="H99" i="126"/>
  <c r="F99" i="126"/>
  <c r="E99" i="126"/>
  <c r="K98" i="126"/>
  <c r="I98" i="126"/>
  <c r="H98" i="126"/>
  <c r="K97" i="126"/>
  <c r="I97" i="126"/>
  <c r="H97" i="126"/>
  <c r="F97" i="126"/>
  <c r="E97" i="126"/>
  <c r="K96" i="126"/>
  <c r="I96" i="126"/>
  <c r="H96" i="126"/>
  <c r="F96" i="126"/>
  <c r="E96" i="126"/>
  <c r="K95" i="126"/>
  <c r="I95" i="126"/>
  <c r="H95" i="126"/>
  <c r="F95" i="126"/>
  <c r="E95" i="126"/>
  <c r="K94" i="126"/>
  <c r="I94" i="126"/>
  <c r="H94" i="126"/>
  <c r="K93" i="126"/>
  <c r="I93" i="126"/>
  <c r="H93" i="126"/>
  <c r="F93" i="126"/>
  <c r="E93" i="126"/>
  <c r="K92" i="126"/>
  <c r="I92" i="126"/>
  <c r="H92" i="126"/>
  <c r="F92" i="126"/>
  <c r="E92" i="126"/>
  <c r="K91" i="126"/>
  <c r="I91" i="126"/>
  <c r="H91" i="126"/>
  <c r="F91" i="126"/>
  <c r="E91" i="126"/>
  <c r="K90" i="126"/>
  <c r="I90" i="126"/>
  <c r="H90" i="126"/>
  <c r="F90" i="126"/>
  <c r="E90" i="126"/>
  <c r="K89" i="126"/>
  <c r="I89" i="126"/>
  <c r="H89" i="126"/>
  <c r="F89" i="126"/>
  <c r="E89" i="126"/>
  <c r="K88" i="126"/>
  <c r="K87" i="126"/>
  <c r="I87" i="126"/>
  <c r="H87" i="126"/>
  <c r="F87" i="126"/>
  <c r="E87" i="126"/>
  <c r="K86" i="126"/>
  <c r="I86" i="126"/>
  <c r="H86" i="126"/>
  <c r="F86" i="126"/>
  <c r="E86" i="126"/>
  <c r="K85" i="126"/>
  <c r="I85" i="126"/>
  <c r="H85" i="126"/>
  <c r="F85" i="126"/>
  <c r="E85" i="126"/>
  <c r="K84" i="126"/>
  <c r="I84" i="126"/>
  <c r="H84" i="126"/>
  <c r="K83" i="126"/>
  <c r="I83" i="126"/>
  <c r="H83" i="126"/>
  <c r="F83" i="126"/>
  <c r="E83" i="126"/>
  <c r="K82" i="126"/>
  <c r="I82" i="126"/>
  <c r="H82" i="126"/>
  <c r="F82" i="126"/>
  <c r="E82" i="126"/>
  <c r="K81" i="126"/>
  <c r="I81" i="126"/>
  <c r="H81" i="126"/>
  <c r="F81" i="126"/>
  <c r="E81" i="126"/>
  <c r="K80" i="126"/>
  <c r="I80" i="126"/>
  <c r="H80" i="126"/>
  <c r="F80" i="126"/>
  <c r="E80" i="126"/>
  <c r="K79" i="126"/>
  <c r="I79" i="126"/>
  <c r="H79" i="126"/>
  <c r="F79" i="126"/>
  <c r="E79" i="126"/>
  <c r="K78" i="126"/>
  <c r="I78" i="126"/>
  <c r="H78" i="126"/>
  <c r="F78" i="126"/>
  <c r="E78" i="126"/>
  <c r="K77" i="126"/>
  <c r="I77" i="126"/>
  <c r="H77" i="126"/>
  <c r="F77" i="126"/>
  <c r="E77" i="126"/>
  <c r="K76" i="126"/>
  <c r="I76" i="126"/>
  <c r="H76" i="126"/>
  <c r="F76" i="126"/>
  <c r="E76" i="126"/>
  <c r="K75" i="126"/>
  <c r="I75" i="126"/>
  <c r="H75" i="126"/>
  <c r="F75" i="126"/>
  <c r="E75" i="126"/>
  <c r="K74" i="126"/>
  <c r="I74" i="126"/>
  <c r="H74" i="126"/>
  <c r="F74" i="126"/>
  <c r="E74" i="126"/>
  <c r="K73" i="126"/>
  <c r="I73" i="126"/>
  <c r="H73" i="126"/>
  <c r="F73" i="126"/>
  <c r="E73" i="126"/>
  <c r="K72" i="126"/>
  <c r="I72" i="126"/>
  <c r="H72" i="126"/>
  <c r="F72" i="126"/>
  <c r="E72" i="126"/>
  <c r="K71" i="126"/>
  <c r="I71" i="126"/>
  <c r="H71" i="126"/>
  <c r="F71" i="126"/>
  <c r="E71" i="126"/>
  <c r="K70" i="126"/>
  <c r="I70" i="126"/>
  <c r="H70" i="126"/>
  <c r="F70" i="126"/>
  <c r="E70" i="126"/>
  <c r="K69" i="126"/>
  <c r="I69" i="126"/>
  <c r="H69" i="126"/>
  <c r="F69" i="126"/>
  <c r="E69" i="126"/>
  <c r="K68" i="126"/>
  <c r="I68" i="126"/>
  <c r="H68" i="126"/>
  <c r="F68" i="126"/>
  <c r="E68" i="126"/>
  <c r="K67" i="126"/>
  <c r="I67" i="126"/>
  <c r="H67" i="126"/>
  <c r="F67" i="126"/>
  <c r="E67" i="126"/>
  <c r="K66" i="126"/>
  <c r="I66" i="126"/>
  <c r="H66" i="126"/>
  <c r="F66" i="126"/>
  <c r="E66" i="126"/>
  <c r="K65" i="126"/>
  <c r="I65" i="126"/>
  <c r="H65" i="126"/>
  <c r="F65" i="126"/>
  <c r="E65" i="126"/>
  <c r="K64" i="126"/>
  <c r="I64" i="126"/>
  <c r="H64" i="126"/>
  <c r="F64" i="126"/>
  <c r="E64" i="126"/>
  <c r="K63" i="126"/>
  <c r="I63" i="126"/>
  <c r="H63" i="126"/>
  <c r="F63" i="126"/>
  <c r="E63" i="126"/>
  <c r="K62" i="126"/>
  <c r="I62" i="126"/>
  <c r="H62" i="126"/>
  <c r="F62" i="126"/>
  <c r="E62" i="126"/>
  <c r="K61" i="126"/>
  <c r="I61" i="126"/>
  <c r="H61" i="126"/>
  <c r="F61" i="126"/>
  <c r="E61" i="126"/>
  <c r="K60" i="126"/>
  <c r="I60" i="126"/>
  <c r="H60" i="126"/>
  <c r="F60" i="126"/>
  <c r="E60" i="126"/>
  <c r="K59" i="126"/>
  <c r="I59" i="126"/>
  <c r="H59" i="126"/>
  <c r="F59" i="126"/>
  <c r="E59" i="126"/>
  <c r="K58" i="126"/>
  <c r="I58" i="126"/>
  <c r="H58" i="126"/>
  <c r="F58" i="126"/>
  <c r="E58" i="126"/>
  <c r="K57" i="126"/>
  <c r="I57" i="126"/>
  <c r="H57" i="126"/>
  <c r="F57" i="126"/>
  <c r="E57" i="126"/>
  <c r="K56" i="126"/>
  <c r="I56" i="126"/>
  <c r="H56" i="126"/>
  <c r="F56" i="126"/>
  <c r="E56" i="126"/>
  <c r="K55" i="126"/>
  <c r="I55" i="126"/>
  <c r="H55" i="126"/>
  <c r="F55" i="126"/>
  <c r="E55" i="126"/>
  <c r="K54" i="126"/>
  <c r="I54" i="126"/>
  <c r="H54" i="126"/>
  <c r="F54" i="126"/>
  <c r="E54" i="126"/>
  <c r="K53" i="126"/>
  <c r="I53" i="126"/>
  <c r="H53" i="126"/>
  <c r="F53" i="126"/>
  <c r="E53" i="126"/>
  <c r="K52" i="126"/>
  <c r="I52" i="126"/>
  <c r="H52" i="126"/>
  <c r="F52" i="126"/>
  <c r="E52" i="126"/>
  <c r="K51" i="126"/>
  <c r="I51" i="126"/>
  <c r="H51" i="126"/>
  <c r="F51" i="126"/>
  <c r="E51" i="126"/>
  <c r="K50" i="126"/>
  <c r="I50" i="126"/>
  <c r="H50" i="126"/>
  <c r="F50" i="126"/>
  <c r="E50" i="126"/>
  <c r="K49" i="126"/>
  <c r="I49" i="126"/>
  <c r="H49" i="126"/>
  <c r="F49" i="126"/>
  <c r="E49" i="126"/>
  <c r="K48" i="126"/>
  <c r="I48" i="126"/>
  <c r="H48" i="126"/>
  <c r="F48" i="126"/>
  <c r="E48" i="126"/>
  <c r="K47" i="126"/>
  <c r="I47" i="126"/>
  <c r="H47" i="126"/>
  <c r="F47" i="126"/>
  <c r="E47" i="126"/>
  <c r="K46" i="126"/>
  <c r="I46" i="126"/>
  <c r="H46" i="126"/>
  <c r="F46" i="126"/>
  <c r="E46" i="126"/>
  <c r="K45" i="126"/>
  <c r="I45" i="126"/>
  <c r="H45" i="126"/>
  <c r="F45" i="126"/>
  <c r="E45" i="126"/>
  <c r="K44" i="126"/>
  <c r="I44" i="126"/>
  <c r="H44" i="126"/>
  <c r="F44" i="126"/>
  <c r="E44" i="126"/>
  <c r="K43" i="126"/>
  <c r="K42" i="126"/>
  <c r="I42" i="126"/>
  <c r="H42" i="126"/>
  <c r="F42" i="126"/>
  <c r="E42" i="126"/>
  <c r="K41" i="126"/>
  <c r="I41" i="126"/>
  <c r="H41" i="126"/>
  <c r="F41" i="126"/>
  <c r="E41" i="126"/>
  <c r="K40" i="126"/>
  <c r="I40" i="126"/>
  <c r="H40" i="126"/>
  <c r="F40" i="126"/>
  <c r="E40" i="126"/>
  <c r="K39" i="126"/>
  <c r="I39" i="126"/>
  <c r="H39" i="126"/>
  <c r="F39" i="126"/>
  <c r="E39" i="126"/>
  <c r="K38" i="126"/>
  <c r="I38" i="126"/>
  <c r="H38" i="126"/>
  <c r="F38" i="126"/>
  <c r="E38" i="126"/>
  <c r="K37" i="126"/>
  <c r="I37" i="126"/>
  <c r="H37" i="126"/>
  <c r="F37" i="126"/>
  <c r="E37" i="126"/>
  <c r="K36" i="126"/>
  <c r="I36" i="126"/>
  <c r="H36" i="126"/>
  <c r="F36" i="126"/>
  <c r="E36" i="126"/>
  <c r="K35" i="126"/>
  <c r="I35" i="126"/>
  <c r="H35" i="126"/>
  <c r="F35" i="126"/>
  <c r="E35" i="126"/>
  <c r="K34" i="126"/>
  <c r="I34" i="126"/>
  <c r="H34" i="126"/>
  <c r="F34" i="126"/>
  <c r="E34" i="126"/>
  <c r="K33" i="126"/>
  <c r="I33" i="126"/>
  <c r="H33" i="126"/>
  <c r="F33" i="126"/>
  <c r="E33" i="126"/>
  <c r="K32" i="126"/>
  <c r="I32" i="126"/>
  <c r="H32" i="126"/>
  <c r="F32" i="126"/>
  <c r="E32" i="126"/>
  <c r="K31" i="126"/>
  <c r="I31" i="126"/>
  <c r="H31" i="126"/>
  <c r="F31" i="126"/>
  <c r="E31" i="126"/>
  <c r="K30" i="126"/>
  <c r="I30" i="126"/>
  <c r="H30" i="126"/>
  <c r="F30" i="126"/>
  <c r="E30" i="126"/>
  <c r="K29" i="126"/>
  <c r="K28" i="126"/>
  <c r="K27" i="126"/>
  <c r="I27" i="126"/>
  <c r="H27" i="126"/>
  <c r="F27" i="126"/>
  <c r="E27" i="126"/>
  <c r="K26" i="126"/>
  <c r="I26" i="126"/>
  <c r="H26" i="126"/>
  <c r="F26" i="126"/>
  <c r="E26" i="126"/>
  <c r="K24" i="126"/>
  <c r="I24" i="126"/>
  <c r="H24" i="126"/>
  <c r="F24" i="126"/>
  <c r="E24" i="126"/>
  <c r="K23" i="126"/>
  <c r="I23" i="126"/>
  <c r="H23" i="126"/>
  <c r="F23" i="126"/>
  <c r="E23" i="126"/>
  <c r="K22" i="126"/>
  <c r="I22" i="126"/>
  <c r="H22" i="126"/>
  <c r="F22" i="126"/>
  <c r="E22" i="126"/>
  <c r="K21" i="126"/>
  <c r="I21" i="126"/>
  <c r="H21" i="126"/>
  <c r="F21" i="126"/>
  <c r="E21" i="126"/>
  <c r="K20" i="126"/>
  <c r="I20" i="126"/>
  <c r="H20" i="126"/>
  <c r="F20" i="126"/>
  <c r="E20" i="126"/>
  <c r="K19" i="126"/>
  <c r="I19" i="126"/>
  <c r="H19" i="126"/>
  <c r="F19" i="126"/>
  <c r="E19" i="126"/>
  <c r="K18" i="126"/>
  <c r="I18" i="126"/>
  <c r="H18" i="126"/>
  <c r="F18" i="126"/>
  <c r="E18" i="126"/>
  <c r="K17" i="126"/>
  <c r="I17" i="126"/>
  <c r="H17" i="126"/>
  <c r="F17" i="126"/>
  <c r="E17" i="126"/>
  <c r="K16" i="126"/>
  <c r="I16" i="126"/>
  <c r="H16" i="126"/>
  <c r="F16" i="126"/>
  <c r="E16" i="126"/>
  <c r="K15" i="126"/>
  <c r="I15" i="126"/>
  <c r="H15" i="126"/>
  <c r="F15" i="126"/>
  <c r="E15" i="126"/>
  <c r="J169" i="125"/>
  <c r="G169" i="125"/>
  <c r="F169" i="125"/>
  <c r="K168" i="125"/>
  <c r="K167" i="125"/>
  <c r="I167" i="125"/>
  <c r="H167" i="125"/>
  <c r="K166" i="125"/>
  <c r="I166" i="125"/>
  <c r="H166" i="125"/>
  <c r="K165" i="125"/>
  <c r="I165" i="125"/>
  <c r="H165" i="125"/>
  <c r="K164" i="125"/>
  <c r="I164" i="125"/>
  <c r="H164" i="125"/>
  <c r="K163" i="125"/>
  <c r="K162" i="125"/>
  <c r="I162" i="125"/>
  <c r="H162" i="125"/>
  <c r="K160" i="125"/>
  <c r="I160" i="125"/>
  <c r="H160" i="125"/>
  <c r="K159" i="125"/>
  <c r="I159" i="125"/>
  <c r="H159" i="125"/>
  <c r="K158" i="125"/>
  <c r="I158" i="125"/>
  <c r="H158" i="125"/>
  <c r="K157" i="125"/>
  <c r="I157" i="125"/>
  <c r="H157" i="125"/>
  <c r="K156" i="125"/>
  <c r="I156" i="125"/>
  <c r="H156" i="125"/>
  <c r="K155" i="125"/>
  <c r="I155" i="125"/>
  <c r="H155" i="125"/>
  <c r="K154" i="125"/>
  <c r="K153" i="125"/>
  <c r="I153" i="125"/>
  <c r="H153" i="125"/>
  <c r="K152" i="125"/>
  <c r="K151" i="125"/>
  <c r="I151" i="125"/>
  <c r="H151" i="125"/>
  <c r="K150" i="125"/>
  <c r="K148" i="125"/>
  <c r="I148" i="125"/>
  <c r="H148" i="125"/>
  <c r="K147" i="125"/>
  <c r="I147" i="125"/>
  <c r="H147" i="125"/>
  <c r="K146" i="125"/>
  <c r="I146" i="125"/>
  <c r="H146" i="125"/>
  <c r="K145" i="125"/>
  <c r="I145" i="125"/>
  <c r="H145" i="125"/>
  <c r="K144" i="125"/>
  <c r="I144" i="125"/>
  <c r="H144" i="125"/>
  <c r="K141" i="125"/>
  <c r="I141" i="125"/>
  <c r="H141" i="125"/>
  <c r="K140" i="125"/>
  <c r="I140" i="125"/>
  <c r="H140" i="125"/>
  <c r="K139" i="125"/>
  <c r="K137" i="125"/>
  <c r="I137" i="125"/>
  <c r="H137" i="125"/>
  <c r="K136" i="125"/>
  <c r="I136" i="125"/>
  <c r="H136" i="125"/>
  <c r="K135" i="125"/>
  <c r="I135" i="125"/>
  <c r="H135" i="125"/>
  <c r="K134" i="125"/>
  <c r="K133" i="125"/>
  <c r="I133" i="125"/>
  <c r="H133" i="125"/>
  <c r="K131" i="125"/>
  <c r="I131" i="125"/>
  <c r="H131" i="125"/>
  <c r="K130" i="125"/>
  <c r="K129" i="125"/>
  <c r="I129" i="125"/>
  <c r="H129" i="125"/>
  <c r="K128" i="125"/>
  <c r="K127" i="125"/>
  <c r="K126" i="125"/>
  <c r="I126" i="125"/>
  <c r="H126" i="125"/>
  <c r="K125" i="125"/>
  <c r="I125" i="125"/>
  <c r="H125" i="125"/>
  <c r="K124" i="125"/>
  <c r="I124" i="125"/>
  <c r="H124" i="125"/>
  <c r="K123" i="125"/>
  <c r="I123" i="125"/>
  <c r="H123" i="125"/>
  <c r="K122" i="125"/>
  <c r="I122" i="125"/>
  <c r="H122" i="125"/>
  <c r="K121" i="125"/>
  <c r="K120" i="125"/>
  <c r="I120" i="125"/>
  <c r="H120" i="125"/>
  <c r="K119" i="125"/>
  <c r="I119" i="125"/>
  <c r="H119" i="125"/>
  <c r="K118" i="125"/>
  <c r="I118" i="125"/>
  <c r="H118" i="125"/>
  <c r="K117" i="125"/>
  <c r="K116" i="125"/>
  <c r="I116" i="125"/>
  <c r="H116" i="125"/>
  <c r="K115" i="125"/>
  <c r="I115" i="125"/>
  <c r="H115" i="125"/>
  <c r="K114" i="125"/>
  <c r="I114" i="125"/>
  <c r="H114" i="125"/>
  <c r="K113" i="125"/>
  <c r="I113" i="125"/>
  <c r="H113" i="125"/>
  <c r="K112" i="125"/>
  <c r="K111" i="125"/>
  <c r="I111" i="125"/>
  <c r="H111" i="125"/>
  <c r="K110" i="125"/>
  <c r="K109" i="125"/>
  <c r="K108" i="125"/>
  <c r="I108" i="125"/>
  <c r="H108" i="125"/>
  <c r="K107" i="125"/>
  <c r="I107" i="125"/>
  <c r="H107" i="125"/>
  <c r="K106" i="125"/>
  <c r="I106" i="125"/>
  <c r="H106" i="125"/>
  <c r="K105" i="125"/>
  <c r="I105" i="125"/>
  <c r="H105" i="125"/>
  <c r="K104" i="125"/>
  <c r="I104" i="125"/>
  <c r="H104" i="125"/>
  <c r="K103" i="125"/>
  <c r="I103" i="125"/>
  <c r="H103" i="125"/>
  <c r="K102" i="125"/>
  <c r="I102" i="125"/>
  <c r="H102" i="125"/>
  <c r="K101" i="125"/>
  <c r="I101" i="125"/>
  <c r="H101" i="125"/>
  <c r="K100" i="125"/>
  <c r="I100" i="125"/>
  <c r="H100" i="125"/>
  <c r="K99" i="125"/>
  <c r="I99" i="125"/>
  <c r="H99" i="125"/>
  <c r="K98" i="125"/>
  <c r="I98" i="125"/>
  <c r="H98" i="125"/>
  <c r="K97" i="125"/>
  <c r="I97" i="125"/>
  <c r="H97" i="125"/>
  <c r="K96" i="125"/>
  <c r="I96" i="125"/>
  <c r="H96" i="125"/>
  <c r="K95" i="125"/>
  <c r="K94" i="125"/>
  <c r="I94" i="125"/>
  <c r="H94" i="125"/>
  <c r="K93" i="125"/>
  <c r="I93" i="125"/>
  <c r="H93" i="125"/>
  <c r="K92" i="125"/>
  <c r="I92" i="125"/>
  <c r="H92" i="125"/>
  <c r="K91" i="125"/>
  <c r="K90" i="125"/>
  <c r="I90" i="125"/>
  <c r="H90" i="125"/>
  <c r="K89" i="125"/>
  <c r="I89" i="125"/>
  <c r="H89" i="125"/>
  <c r="K88" i="125"/>
  <c r="K87" i="125"/>
  <c r="I87" i="125"/>
  <c r="H87" i="125"/>
  <c r="K86" i="125"/>
  <c r="I86" i="125"/>
  <c r="H86" i="125"/>
  <c r="K85" i="125"/>
  <c r="I85" i="125"/>
  <c r="H85" i="125"/>
  <c r="K84" i="125"/>
  <c r="I84" i="125"/>
  <c r="H84" i="125"/>
  <c r="K83" i="125"/>
  <c r="I83" i="125"/>
  <c r="H83" i="125"/>
  <c r="K82" i="125"/>
  <c r="I82" i="125"/>
  <c r="H82" i="125"/>
  <c r="K81" i="125"/>
  <c r="K80" i="125"/>
  <c r="I80" i="125"/>
  <c r="H80" i="125"/>
  <c r="K79" i="125"/>
  <c r="K78" i="125"/>
  <c r="K77" i="125"/>
  <c r="I77" i="125"/>
  <c r="H77" i="125"/>
  <c r="K76" i="125"/>
  <c r="I76" i="125"/>
  <c r="H76" i="125"/>
  <c r="K75" i="125"/>
  <c r="I75" i="125"/>
  <c r="H75" i="125"/>
  <c r="K74" i="125"/>
  <c r="I74" i="125"/>
  <c r="H74" i="125"/>
  <c r="K73" i="125"/>
  <c r="I73" i="125"/>
  <c r="H73" i="125"/>
  <c r="K72" i="125"/>
  <c r="I72" i="125"/>
  <c r="H72" i="125"/>
  <c r="K71" i="125"/>
  <c r="I71" i="125"/>
  <c r="H71" i="125"/>
  <c r="K70" i="125"/>
  <c r="I70" i="125"/>
  <c r="H70" i="125"/>
  <c r="K69" i="125"/>
  <c r="K68" i="125"/>
  <c r="I68" i="125"/>
  <c r="H68" i="125"/>
  <c r="K67" i="125"/>
  <c r="I67" i="125"/>
  <c r="H67" i="125"/>
  <c r="K66" i="125"/>
  <c r="I66" i="125"/>
  <c r="H66" i="125"/>
  <c r="K65" i="125"/>
  <c r="I65" i="125"/>
  <c r="H65" i="125"/>
  <c r="K64" i="125"/>
  <c r="I64" i="125"/>
  <c r="H64" i="125"/>
  <c r="K63" i="125"/>
  <c r="I63" i="125"/>
  <c r="H63" i="125"/>
  <c r="K62" i="125"/>
  <c r="I62" i="125"/>
  <c r="H62" i="125"/>
  <c r="K61" i="125"/>
  <c r="I61" i="125"/>
  <c r="H61" i="125"/>
  <c r="K60" i="125"/>
  <c r="I60" i="125"/>
  <c r="H60" i="125"/>
  <c r="K59" i="125"/>
  <c r="I59" i="125"/>
  <c r="H59" i="125"/>
  <c r="K58" i="125"/>
  <c r="I58" i="125"/>
  <c r="H58" i="125"/>
  <c r="K57" i="125"/>
  <c r="I57" i="125"/>
  <c r="H57" i="125"/>
  <c r="K56" i="125"/>
  <c r="I56" i="125"/>
  <c r="H56" i="125"/>
  <c r="K55" i="125"/>
  <c r="K54" i="125"/>
  <c r="I54" i="125"/>
  <c r="H54" i="125"/>
  <c r="K53" i="125"/>
  <c r="I53" i="125"/>
  <c r="H53" i="125"/>
  <c r="K52" i="125"/>
  <c r="K51" i="125"/>
  <c r="I51" i="125"/>
  <c r="H51" i="125"/>
  <c r="K50" i="125"/>
  <c r="I50" i="125"/>
  <c r="H50" i="125"/>
  <c r="K49" i="125"/>
  <c r="I49" i="125"/>
  <c r="H49" i="125"/>
  <c r="K48" i="125"/>
  <c r="K47" i="125"/>
  <c r="I47" i="125"/>
  <c r="H47" i="125"/>
  <c r="K46" i="125"/>
  <c r="I46" i="125"/>
  <c r="H46" i="125"/>
  <c r="K45" i="125"/>
  <c r="I45" i="125"/>
  <c r="H45" i="125"/>
  <c r="K44" i="125"/>
  <c r="I44" i="125"/>
  <c r="H44" i="125"/>
  <c r="K43" i="125"/>
  <c r="K42" i="125"/>
  <c r="I42" i="125"/>
  <c r="H42" i="125"/>
  <c r="K41" i="125"/>
  <c r="I41" i="125"/>
  <c r="H41" i="125"/>
  <c r="K40" i="125"/>
  <c r="K39" i="125"/>
  <c r="K38" i="125"/>
  <c r="I38" i="125"/>
  <c r="H38" i="125"/>
  <c r="K37" i="125"/>
  <c r="I37" i="125"/>
  <c r="H37" i="125"/>
  <c r="K36" i="125"/>
  <c r="I36" i="125"/>
  <c r="H36" i="125"/>
  <c r="K35" i="125"/>
  <c r="K34" i="125"/>
  <c r="I34" i="125"/>
  <c r="H34" i="125"/>
  <c r="K33" i="125"/>
  <c r="I33" i="125"/>
  <c r="H33" i="125"/>
  <c r="K32" i="125"/>
  <c r="K31" i="125"/>
  <c r="I31" i="125"/>
  <c r="H31" i="125"/>
  <c r="K30" i="125"/>
  <c r="I30" i="125"/>
  <c r="H30" i="125"/>
  <c r="K29" i="125"/>
  <c r="I29" i="125"/>
  <c r="H29" i="125"/>
  <c r="K28" i="125"/>
  <c r="I28" i="125"/>
  <c r="H28" i="125"/>
  <c r="K26" i="125"/>
  <c r="K25" i="125"/>
  <c r="K24" i="125"/>
  <c r="I24" i="125"/>
  <c r="H24" i="125"/>
  <c r="K23" i="125"/>
  <c r="I23" i="125"/>
  <c r="H23" i="125"/>
  <c r="K22" i="125"/>
  <c r="I22" i="125"/>
  <c r="H22" i="125"/>
  <c r="K21" i="125"/>
  <c r="I21" i="125"/>
  <c r="H21" i="125"/>
  <c r="K20" i="125"/>
  <c r="I20" i="125"/>
  <c r="H20" i="125"/>
  <c r="K19" i="125"/>
  <c r="I19" i="125"/>
  <c r="H19" i="125"/>
  <c r="K18" i="125"/>
  <c r="K17" i="125"/>
  <c r="I17" i="125"/>
  <c r="H17" i="125"/>
  <c r="K16" i="125"/>
  <c r="I16" i="125"/>
  <c r="H16" i="125"/>
  <c r="K15" i="125"/>
  <c r="I15" i="125"/>
  <c r="H15" i="125"/>
  <c r="J169" i="124"/>
  <c r="G169" i="124"/>
  <c r="K168" i="124"/>
  <c r="I168" i="124"/>
  <c r="H168" i="124"/>
  <c r="F168" i="124"/>
  <c r="E168" i="124"/>
  <c r="K167" i="124"/>
  <c r="I167" i="124"/>
  <c r="H167" i="124"/>
  <c r="F167" i="124"/>
  <c r="E167" i="124"/>
  <c r="K166" i="124"/>
  <c r="I166" i="124"/>
  <c r="H166" i="124"/>
  <c r="F166" i="124"/>
  <c r="E166" i="124"/>
  <c r="K165" i="124"/>
  <c r="I165" i="124"/>
  <c r="H165" i="124"/>
  <c r="F165" i="124"/>
  <c r="E165" i="124"/>
  <c r="K164" i="124"/>
  <c r="I164" i="124"/>
  <c r="H164" i="124"/>
  <c r="F164" i="124"/>
  <c r="E164" i="124"/>
  <c r="K163" i="124"/>
  <c r="I163" i="124"/>
  <c r="H163" i="124"/>
  <c r="F163" i="124"/>
  <c r="E163" i="124"/>
  <c r="K162" i="124"/>
  <c r="I162" i="124"/>
  <c r="H162" i="124"/>
  <c r="F162" i="124"/>
  <c r="E162" i="124"/>
  <c r="K160" i="124"/>
  <c r="I160" i="124"/>
  <c r="H160" i="124"/>
  <c r="F160" i="124"/>
  <c r="E160" i="124"/>
  <c r="K159" i="124"/>
  <c r="I159" i="124"/>
  <c r="H159" i="124"/>
  <c r="F159" i="124"/>
  <c r="E159" i="124"/>
  <c r="K158" i="124"/>
  <c r="I158" i="124"/>
  <c r="H158" i="124"/>
  <c r="F158" i="124"/>
  <c r="E158" i="124"/>
  <c r="K157" i="124"/>
  <c r="I157" i="124"/>
  <c r="H157" i="124"/>
  <c r="F157" i="124"/>
  <c r="E157" i="124"/>
  <c r="K156" i="124"/>
  <c r="I156" i="124"/>
  <c r="H156" i="124"/>
  <c r="F156" i="124"/>
  <c r="E156" i="124"/>
  <c r="K155" i="124"/>
  <c r="I155" i="124"/>
  <c r="H155" i="124"/>
  <c r="F155" i="124"/>
  <c r="E155" i="124"/>
  <c r="K154" i="124"/>
  <c r="I154" i="124"/>
  <c r="H154" i="124"/>
  <c r="F154" i="124"/>
  <c r="E154" i="124"/>
  <c r="K153" i="124"/>
  <c r="I153" i="124"/>
  <c r="H153" i="124"/>
  <c r="F153" i="124"/>
  <c r="E153" i="124"/>
  <c r="K152" i="124"/>
  <c r="I152" i="124"/>
  <c r="H152" i="124"/>
  <c r="F152" i="124"/>
  <c r="E152" i="124"/>
  <c r="K151" i="124"/>
  <c r="I151" i="124"/>
  <c r="H151" i="124"/>
  <c r="F151" i="124"/>
  <c r="E151" i="124"/>
  <c r="K150" i="124"/>
  <c r="I150" i="124"/>
  <c r="H150" i="124"/>
  <c r="F150" i="124"/>
  <c r="E150" i="124"/>
  <c r="K148" i="124"/>
  <c r="I148" i="124"/>
  <c r="H148" i="124"/>
  <c r="F148" i="124"/>
  <c r="E148" i="124"/>
  <c r="K147" i="124"/>
  <c r="I147" i="124"/>
  <c r="H147" i="124"/>
  <c r="F147" i="124"/>
  <c r="E147" i="124"/>
  <c r="K146" i="124"/>
  <c r="I146" i="124"/>
  <c r="H146" i="124"/>
  <c r="F146" i="124"/>
  <c r="E146" i="124"/>
  <c r="K145" i="124"/>
  <c r="I145" i="124"/>
  <c r="H145" i="124"/>
  <c r="F145" i="124"/>
  <c r="E145" i="124"/>
  <c r="K144" i="124"/>
  <c r="I144" i="124"/>
  <c r="H144" i="124"/>
  <c r="F144" i="124"/>
  <c r="E144" i="124"/>
  <c r="K141" i="124"/>
  <c r="I141" i="124"/>
  <c r="H141" i="124"/>
  <c r="F141" i="124"/>
  <c r="E141" i="124"/>
  <c r="K140" i="124"/>
  <c r="I140" i="124"/>
  <c r="H140" i="124"/>
  <c r="F140" i="124"/>
  <c r="E140" i="124"/>
  <c r="K139" i="124"/>
  <c r="I139" i="124"/>
  <c r="H139" i="124"/>
  <c r="F139" i="124"/>
  <c r="E139" i="124"/>
  <c r="K137" i="124"/>
  <c r="I137" i="124"/>
  <c r="H137" i="124"/>
  <c r="F137" i="124"/>
  <c r="E137" i="124"/>
  <c r="K136" i="124"/>
  <c r="I136" i="124"/>
  <c r="H136" i="124"/>
  <c r="F136" i="124"/>
  <c r="E136" i="124"/>
  <c r="K135" i="124"/>
  <c r="I135" i="124"/>
  <c r="H135" i="124"/>
  <c r="F135" i="124"/>
  <c r="E135" i="124"/>
  <c r="K134" i="124"/>
  <c r="I134" i="124"/>
  <c r="H134" i="124"/>
  <c r="F134" i="124"/>
  <c r="E134" i="124"/>
  <c r="K133" i="124"/>
  <c r="I133" i="124"/>
  <c r="H133" i="124"/>
  <c r="F133" i="124"/>
  <c r="E133" i="124"/>
  <c r="K131" i="124"/>
  <c r="I131" i="124"/>
  <c r="H131" i="124"/>
  <c r="F131" i="124"/>
  <c r="E131" i="124"/>
  <c r="K130" i="124"/>
  <c r="I130" i="124"/>
  <c r="H130" i="124"/>
  <c r="F130" i="124"/>
  <c r="E130" i="124"/>
  <c r="K129" i="124"/>
  <c r="I129" i="124"/>
  <c r="H129" i="124"/>
  <c r="F129" i="124"/>
  <c r="E129" i="124"/>
  <c r="K128" i="124"/>
  <c r="K127" i="124"/>
  <c r="K126" i="124"/>
  <c r="I126" i="124"/>
  <c r="H126" i="124"/>
  <c r="F126" i="124"/>
  <c r="E126" i="124"/>
  <c r="K125" i="124"/>
  <c r="I125" i="124"/>
  <c r="H125" i="124"/>
  <c r="F125" i="124"/>
  <c r="E125" i="124"/>
  <c r="K124" i="124"/>
  <c r="I124" i="124"/>
  <c r="H124" i="124"/>
  <c r="F124" i="124"/>
  <c r="E124" i="124"/>
  <c r="K123" i="124"/>
  <c r="I123" i="124"/>
  <c r="H123" i="124"/>
  <c r="F123" i="124"/>
  <c r="E123" i="124"/>
  <c r="K122" i="124"/>
  <c r="I122" i="124"/>
  <c r="H122" i="124"/>
  <c r="F122" i="124"/>
  <c r="E122" i="124"/>
  <c r="K121" i="124"/>
  <c r="I121" i="124"/>
  <c r="H121" i="124"/>
  <c r="F121" i="124"/>
  <c r="E121" i="124"/>
  <c r="K120" i="124"/>
  <c r="I120" i="124"/>
  <c r="H120" i="124"/>
  <c r="F120" i="124"/>
  <c r="E120" i="124"/>
  <c r="K119" i="124"/>
  <c r="I119" i="124"/>
  <c r="H119" i="124"/>
  <c r="F119" i="124"/>
  <c r="E119" i="124"/>
  <c r="K118" i="124"/>
  <c r="I118" i="124"/>
  <c r="H118" i="124"/>
  <c r="F118" i="124"/>
  <c r="E118" i="124"/>
  <c r="K117" i="124"/>
  <c r="I117" i="124"/>
  <c r="H117" i="124"/>
  <c r="F117" i="124"/>
  <c r="E117" i="124"/>
  <c r="K116" i="124"/>
  <c r="I116" i="124"/>
  <c r="H116" i="124"/>
  <c r="F116" i="124"/>
  <c r="E116" i="124"/>
  <c r="K115" i="124"/>
  <c r="I115" i="124"/>
  <c r="H115" i="124"/>
  <c r="F115" i="124"/>
  <c r="E115" i="124"/>
  <c r="K114" i="124"/>
  <c r="I114" i="124"/>
  <c r="H114" i="124"/>
  <c r="F114" i="124"/>
  <c r="E114" i="124"/>
  <c r="K113" i="124"/>
  <c r="I113" i="124"/>
  <c r="H113" i="124"/>
  <c r="F113" i="124"/>
  <c r="E113" i="124"/>
  <c r="K112" i="124"/>
  <c r="I112" i="124"/>
  <c r="H112" i="124"/>
  <c r="F112" i="124"/>
  <c r="E112" i="124"/>
  <c r="K111" i="124"/>
  <c r="I111" i="124"/>
  <c r="H111" i="124"/>
  <c r="F111" i="124"/>
  <c r="E111" i="124"/>
  <c r="K110" i="124"/>
  <c r="K109" i="124"/>
  <c r="K108" i="124"/>
  <c r="I108" i="124"/>
  <c r="H108" i="124"/>
  <c r="F108" i="124"/>
  <c r="E108" i="124"/>
  <c r="K107" i="124"/>
  <c r="I107" i="124"/>
  <c r="H107" i="124"/>
  <c r="F107" i="124"/>
  <c r="E107" i="124"/>
  <c r="K106" i="124"/>
  <c r="I106" i="124"/>
  <c r="H106" i="124"/>
  <c r="F106" i="124"/>
  <c r="E106" i="124"/>
  <c r="K105" i="124"/>
  <c r="I105" i="124"/>
  <c r="H105" i="124"/>
  <c r="F105" i="124"/>
  <c r="E105" i="124"/>
  <c r="K104" i="124"/>
  <c r="I104" i="124"/>
  <c r="H104" i="124"/>
  <c r="F104" i="124"/>
  <c r="E104" i="124"/>
  <c r="K103" i="124"/>
  <c r="I103" i="124"/>
  <c r="H103" i="124"/>
  <c r="F103" i="124"/>
  <c r="E103" i="124"/>
  <c r="K102" i="124"/>
  <c r="I102" i="124"/>
  <c r="H102" i="124"/>
  <c r="F102" i="124"/>
  <c r="E102" i="124"/>
  <c r="K101" i="124"/>
  <c r="I101" i="124"/>
  <c r="H101" i="124"/>
  <c r="F101" i="124"/>
  <c r="E101" i="124"/>
  <c r="K100" i="124"/>
  <c r="I100" i="124"/>
  <c r="H100" i="124"/>
  <c r="F100" i="124"/>
  <c r="E100" i="124"/>
  <c r="K99" i="124"/>
  <c r="I99" i="124"/>
  <c r="H99" i="124"/>
  <c r="F99" i="124"/>
  <c r="E99" i="124"/>
  <c r="K98" i="124"/>
  <c r="I98" i="124"/>
  <c r="H98" i="124"/>
  <c r="F98" i="124"/>
  <c r="E98" i="124"/>
  <c r="K97" i="124"/>
  <c r="I97" i="124"/>
  <c r="H97" i="124"/>
  <c r="F97" i="124"/>
  <c r="E97" i="124"/>
  <c r="K96" i="124"/>
  <c r="I96" i="124"/>
  <c r="H96" i="124"/>
  <c r="F96" i="124"/>
  <c r="E96" i="124"/>
  <c r="K95" i="124"/>
  <c r="I95" i="124"/>
  <c r="H95" i="124"/>
  <c r="F95" i="124"/>
  <c r="E95" i="124"/>
  <c r="K94" i="124"/>
  <c r="I94" i="124"/>
  <c r="H94" i="124"/>
  <c r="F94" i="124"/>
  <c r="E94" i="124"/>
  <c r="K93" i="124"/>
  <c r="I93" i="124"/>
  <c r="H93" i="124"/>
  <c r="F93" i="124"/>
  <c r="E93" i="124"/>
  <c r="K92" i="124"/>
  <c r="I92" i="124"/>
  <c r="H92" i="124"/>
  <c r="F92" i="124"/>
  <c r="E92" i="124"/>
  <c r="K91" i="124"/>
  <c r="I91" i="124"/>
  <c r="H91" i="124"/>
  <c r="F91" i="124"/>
  <c r="E91" i="124"/>
  <c r="K90" i="124"/>
  <c r="I90" i="124"/>
  <c r="H90" i="124"/>
  <c r="F90" i="124"/>
  <c r="E90" i="124"/>
  <c r="K89" i="124"/>
  <c r="I89" i="124"/>
  <c r="H89" i="124"/>
  <c r="F89" i="124"/>
  <c r="E89" i="124"/>
  <c r="K88" i="124"/>
  <c r="K87" i="124"/>
  <c r="I87" i="124"/>
  <c r="H87" i="124"/>
  <c r="F87" i="124"/>
  <c r="E87" i="124"/>
  <c r="K86" i="124"/>
  <c r="I86" i="124"/>
  <c r="H86" i="124"/>
  <c r="F86" i="124"/>
  <c r="E86" i="124"/>
  <c r="K85" i="124"/>
  <c r="I85" i="124"/>
  <c r="H85" i="124"/>
  <c r="F85" i="124"/>
  <c r="E85" i="124"/>
  <c r="K84" i="124"/>
  <c r="I84" i="124"/>
  <c r="H84" i="124"/>
  <c r="F84" i="124"/>
  <c r="E84" i="124"/>
  <c r="K83" i="124"/>
  <c r="I83" i="124"/>
  <c r="H83" i="124"/>
  <c r="F83" i="124"/>
  <c r="E83" i="124"/>
  <c r="K82" i="124"/>
  <c r="I82" i="124"/>
  <c r="H82" i="124"/>
  <c r="F82" i="124"/>
  <c r="E82" i="124"/>
  <c r="K81" i="124"/>
  <c r="I81" i="124"/>
  <c r="H81" i="124"/>
  <c r="F81" i="124"/>
  <c r="E81" i="124"/>
  <c r="K80" i="124"/>
  <c r="I80" i="124"/>
  <c r="H80" i="124"/>
  <c r="F80" i="124"/>
  <c r="E80" i="124"/>
  <c r="K79" i="124"/>
  <c r="I79" i="124"/>
  <c r="H79" i="124"/>
  <c r="F79" i="124"/>
  <c r="E79" i="124"/>
  <c r="K78" i="124"/>
  <c r="I78" i="124"/>
  <c r="H78" i="124"/>
  <c r="F78" i="124"/>
  <c r="E78" i="124"/>
  <c r="K77" i="124"/>
  <c r="I77" i="124"/>
  <c r="H77" i="124"/>
  <c r="F77" i="124"/>
  <c r="E77" i="124"/>
  <c r="K76" i="124"/>
  <c r="I76" i="124"/>
  <c r="H76" i="124"/>
  <c r="F76" i="124"/>
  <c r="E76" i="124"/>
  <c r="K75" i="124"/>
  <c r="I75" i="124"/>
  <c r="H75" i="124"/>
  <c r="F75" i="124"/>
  <c r="E75" i="124"/>
  <c r="K74" i="124"/>
  <c r="I74" i="124"/>
  <c r="H74" i="124"/>
  <c r="F74" i="124"/>
  <c r="E74" i="124"/>
  <c r="K73" i="124"/>
  <c r="I73" i="124"/>
  <c r="H73" i="124"/>
  <c r="F73" i="124"/>
  <c r="E73" i="124"/>
  <c r="K72" i="124"/>
  <c r="I72" i="124"/>
  <c r="H72" i="124"/>
  <c r="F72" i="124"/>
  <c r="E72" i="124"/>
  <c r="K71" i="124"/>
  <c r="I71" i="124"/>
  <c r="H71" i="124"/>
  <c r="F71" i="124"/>
  <c r="E71" i="124"/>
  <c r="K70" i="124"/>
  <c r="I70" i="124"/>
  <c r="H70" i="124"/>
  <c r="F70" i="124"/>
  <c r="E70" i="124"/>
  <c r="K69" i="124"/>
  <c r="I69" i="124"/>
  <c r="H69" i="124"/>
  <c r="F69" i="124"/>
  <c r="E69" i="124"/>
  <c r="K68" i="124"/>
  <c r="I68" i="124"/>
  <c r="H68" i="124"/>
  <c r="F68" i="124"/>
  <c r="E68" i="124"/>
  <c r="K67" i="124"/>
  <c r="I67" i="124"/>
  <c r="H67" i="124"/>
  <c r="F67" i="124"/>
  <c r="E67" i="124"/>
  <c r="K66" i="124"/>
  <c r="I66" i="124"/>
  <c r="H66" i="124"/>
  <c r="F66" i="124"/>
  <c r="E66" i="124"/>
  <c r="K65" i="124"/>
  <c r="I65" i="124"/>
  <c r="H65" i="124"/>
  <c r="F65" i="124"/>
  <c r="E65" i="124"/>
  <c r="K64" i="124"/>
  <c r="I64" i="124"/>
  <c r="H64" i="124"/>
  <c r="F64" i="124"/>
  <c r="E64" i="124"/>
  <c r="K63" i="124"/>
  <c r="I63" i="124"/>
  <c r="H63" i="124"/>
  <c r="F63" i="124"/>
  <c r="E63" i="124"/>
  <c r="K62" i="124"/>
  <c r="I62" i="124"/>
  <c r="H62" i="124"/>
  <c r="F62" i="124"/>
  <c r="E62" i="124"/>
  <c r="K61" i="124"/>
  <c r="I61" i="124"/>
  <c r="H61" i="124"/>
  <c r="F61" i="124"/>
  <c r="E61" i="124"/>
  <c r="K60" i="124"/>
  <c r="I60" i="124"/>
  <c r="H60" i="124"/>
  <c r="F60" i="124"/>
  <c r="E60" i="124"/>
  <c r="K59" i="124"/>
  <c r="I59" i="124"/>
  <c r="H59" i="124"/>
  <c r="F59" i="124"/>
  <c r="E59" i="124"/>
  <c r="K58" i="124"/>
  <c r="I58" i="124"/>
  <c r="H58" i="124"/>
  <c r="F58" i="124"/>
  <c r="E58" i="124"/>
  <c r="K57" i="124"/>
  <c r="I57" i="124"/>
  <c r="H57" i="124"/>
  <c r="F57" i="124"/>
  <c r="E57" i="124"/>
  <c r="K56" i="124"/>
  <c r="I56" i="124"/>
  <c r="H56" i="124"/>
  <c r="F56" i="124"/>
  <c r="E56" i="124"/>
  <c r="K55" i="124"/>
  <c r="I55" i="124"/>
  <c r="H55" i="124"/>
  <c r="F55" i="124"/>
  <c r="E55" i="124"/>
  <c r="K54" i="124"/>
  <c r="I54" i="124"/>
  <c r="H54" i="124"/>
  <c r="F54" i="124"/>
  <c r="E54" i="124"/>
  <c r="K53" i="124"/>
  <c r="I53" i="124"/>
  <c r="H53" i="124"/>
  <c r="F53" i="124"/>
  <c r="E53" i="124"/>
  <c r="K52" i="124"/>
  <c r="I52" i="124"/>
  <c r="H52" i="124"/>
  <c r="F52" i="124"/>
  <c r="E52" i="124"/>
  <c r="K51" i="124"/>
  <c r="I51" i="124"/>
  <c r="H51" i="124"/>
  <c r="F51" i="124"/>
  <c r="E51" i="124"/>
  <c r="K50" i="124"/>
  <c r="I50" i="124"/>
  <c r="H50" i="124"/>
  <c r="F50" i="124"/>
  <c r="E50" i="124"/>
  <c r="K49" i="124"/>
  <c r="I49" i="124"/>
  <c r="H49" i="124"/>
  <c r="F49" i="124"/>
  <c r="E49" i="124"/>
  <c r="K48" i="124"/>
  <c r="I48" i="124"/>
  <c r="H48" i="124"/>
  <c r="F48" i="124"/>
  <c r="E48" i="124"/>
  <c r="K47" i="124"/>
  <c r="I47" i="124"/>
  <c r="H47" i="124"/>
  <c r="F47" i="124"/>
  <c r="E47" i="124"/>
  <c r="K46" i="124"/>
  <c r="I46" i="124"/>
  <c r="H46" i="124"/>
  <c r="F46" i="124"/>
  <c r="E46" i="124"/>
  <c r="K45" i="124"/>
  <c r="I45" i="124"/>
  <c r="H45" i="124"/>
  <c r="F45" i="124"/>
  <c r="E45" i="124"/>
  <c r="K44" i="124"/>
  <c r="I44" i="124"/>
  <c r="H44" i="124"/>
  <c r="F44" i="124"/>
  <c r="E44" i="124"/>
  <c r="K43" i="124"/>
  <c r="K42" i="124"/>
  <c r="I42" i="124"/>
  <c r="H42" i="124"/>
  <c r="F42" i="124"/>
  <c r="E42" i="124"/>
  <c r="K41" i="124"/>
  <c r="I41" i="124"/>
  <c r="H41" i="124"/>
  <c r="F41" i="124"/>
  <c r="E41" i="124"/>
  <c r="K40" i="124"/>
  <c r="I40" i="124"/>
  <c r="H40" i="124"/>
  <c r="F40" i="124"/>
  <c r="E40" i="124"/>
  <c r="K39" i="124"/>
  <c r="I39" i="124"/>
  <c r="H39" i="124"/>
  <c r="F39" i="124"/>
  <c r="E39" i="124"/>
  <c r="K38" i="124"/>
  <c r="I38" i="124"/>
  <c r="H38" i="124"/>
  <c r="F38" i="124"/>
  <c r="E38" i="124"/>
  <c r="K37" i="124"/>
  <c r="I37" i="124"/>
  <c r="H37" i="124"/>
  <c r="F37" i="124"/>
  <c r="E37" i="124"/>
  <c r="K36" i="124"/>
  <c r="I36" i="124"/>
  <c r="H36" i="124"/>
  <c r="F36" i="124"/>
  <c r="E36" i="124"/>
  <c r="K35" i="124"/>
  <c r="I35" i="124"/>
  <c r="H35" i="124"/>
  <c r="F35" i="124"/>
  <c r="E35" i="124"/>
  <c r="K34" i="124"/>
  <c r="I34" i="124"/>
  <c r="H34" i="124"/>
  <c r="F34" i="124"/>
  <c r="E34" i="124"/>
  <c r="K33" i="124"/>
  <c r="I33" i="124"/>
  <c r="H33" i="124"/>
  <c r="F33" i="124"/>
  <c r="E33" i="124"/>
  <c r="K32" i="124"/>
  <c r="I32" i="124"/>
  <c r="H32" i="124"/>
  <c r="F32" i="124"/>
  <c r="E32" i="124"/>
  <c r="K31" i="124"/>
  <c r="I31" i="124"/>
  <c r="H31" i="124"/>
  <c r="F31" i="124"/>
  <c r="E31" i="124"/>
  <c r="K30" i="124"/>
  <c r="I30" i="124"/>
  <c r="H30" i="124"/>
  <c r="F30" i="124"/>
  <c r="E30" i="124"/>
  <c r="K29" i="124"/>
  <c r="K28" i="124"/>
  <c r="K27" i="124"/>
  <c r="I27" i="124"/>
  <c r="H27" i="124"/>
  <c r="F27" i="124"/>
  <c r="E27" i="124"/>
  <c r="K26" i="124"/>
  <c r="I26" i="124"/>
  <c r="H26" i="124"/>
  <c r="F26" i="124"/>
  <c r="E26" i="124"/>
  <c r="K24" i="124"/>
  <c r="I24" i="124"/>
  <c r="H24" i="124"/>
  <c r="F24" i="124"/>
  <c r="E24" i="124"/>
  <c r="K23" i="124"/>
  <c r="I23" i="124"/>
  <c r="H23" i="124"/>
  <c r="F23" i="124"/>
  <c r="E23" i="124"/>
  <c r="K22" i="124"/>
  <c r="I22" i="124"/>
  <c r="H22" i="124"/>
  <c r="F22" i="124"/>
  <c r="E22" i="124"/>
  <c r="K21" i="124"/>
  <c r="I21" i="124"/>
  <c r="H21" i="124"/>
  <c r="F21" i="124"/>
  <c r="E21" i="124"/>
  <c r="K20" i="124"/>
  <c r="I20" i="124"/>
  <c r="H20" i="124"/>
  <c r="F20" i="124"/>
  <c r="E20" i="124"/>
  <c r="K19" i="124"/>
  <c r="I19" i="124"/>
  <c r="H19" i="124"/>
  <c r="F19" i="124"/>
  <c r="E19" i="124"/>
  <c r="K18" i="124"/>
  <c r="I18" i="124"/>
  <c r="H18" i="124"/>
  <c r="F18" i="124"/>
  <c r="E18" i="124"/>
  <c r="K17" i="124"/>
  <c r="I17" i="124"/>
  <c r="H17" i="124"/>
  <c r="F17" i="124"/>
  <c r="E17" i="124"/>
  <c r="K16" i="124"/>
  <c r="I16" i="124"/>
  <c r="H16" i="124"/>
  <c r="F16" i="124"/>
  <c r="E16" i="124"/>
  <c r="K15" i="124"/>
  <c r="I15" i="124"/>
  <c r="H15" i="124"/>
  <c r="F15" i="124"/>
  <c r="E15" i="124"/>
  <c r="J169" i="123"/>
  <c r="G169" i="123"/>
  <c r="K168" i="123"/>
  <c r="I168" i="123"/>
  <c r="H168" i="123"/>
  <c r="F168" i="123"/>
  <c r="E168" i="123"/>
  <c r="K167" i="123"/>
  <c r="I167" i="123"/>
  <c r="H167" i="123"/>
  <c r="F167" i="123"/>
  <c r="E167" i="123"/>
  <c r="K166" i="123"/>
  <c r="I166" i="123"/>
  <c r="H166" i="123"/>
  <c r="F166" i="123"/>
  <c r="E166" i="123"/>
  <c r="K165" i="123"/>
  <c r="I165" i="123"/>
  <c r="H165" i="123"/>
  <c r="F165" i="123"/>
  <c r="E165" i="123"/>
  <c r="K164" i="123"/>
  <c r="I164" i="123"/>
  <c r="H164" i="123"/>
  <c r="F164" i="123"/>
  <c r="E164" i="123"/>
  <c r="K163" i="123"/>
  <c r="I163" i="123"/>
  <c r="H163" i="123"/>
  <c r="F163" i="123"/>
  <c r="E163" i="123"/>
  <c r="K162" i="123"/>
  <c r="I162" i="123"/>
  <c r="H162" i="123"/>
  <c r="F162" i="123"/>
  <c r="E162" i="123"/>
  <c r="K160" i="123"/>
  <c r="I160" i="123"/>
  <c r="H160" i="123"/>
  <c r="F160" i="123"/>
  <c r="E160" i="123"/>
  <c r="K159" i="123"/>
  <c r="I159" i="123"/>
  <c r="H159" i="123"/>
  <c r="F159" i="123"/>
  <c r="E159" i="123"/>
  <c r="K158" i="123"/>
  <c r="I158" i="123"/>
  <c r="H158" i="123"/>
  <c r="F158" i="123"/>
  <c r="E158" i="123"/>
  <c r="K157" i="123"/>
  <c r="I157" i="123"/>
  <c r="H157" i="123"/>
  <c r="F157" i="123"/>
  <c r="E157" i="123"/>
  <c r="K156" i="123"/>
  <c r="I156" i="123"/>
  <c r="H156" i="123"/>
  <c r="F156" i="123"/>
  <c r="E156" i="123"/>
  <c r="K155" i="123"/>
  <c r="I155" i="123"/>
  <c r="H155" i="123"/>
  <c r="F155" i="123"/>
  <c r="E155" i="123"/>
  <c r="K154" i="123"/>
  <c r="I154" i="123"/>
  <c r="H154" i="123"/>
  <c r="F154" i="123"/>
  <c r="E154" i="123"/>
  <c r="K153" i="123"/>
  <c r="I153" i="123"/>
  <c r="H153" i="123"/>
  <c r="F153" i="123"/>
  <c r="E153" i="123"/>
  <c r="K152" i="123"/>
  <c r="I152" i="123"/>
  <c r="H152" i="123"/>
  <c r="F152" i="123"/>
  <c r="E152" i="123"/>
  <c r="K151" i="123"/>
  <c r="I151" i="123"/>
  <c r="H151" i="123"/>
  <c r="F151" i="123"/>
  <c r="E151" i="123"/>
  <c r="K150" i="123"/>
  <c r="I150" i="123"/>
  <c r="H150" i="123"/>
  <c r="F150" i="123"/>
  <c r="E150" i="123"/>
  <c r="K148" i="123"/>
  <c r="I148" i="123"/>
  <c r="H148" i="123"/>
  <c r="F148" i="123"/>
  <c r="K147" i="123"/>
  <c r="I147" i="123"/>
  <c r="H147" i="123"/>
  <c r="F147" i="123"/>
  <c r="E147" i="123"/>
  <c r="K146" i="123"/>
  <c r="I146" i="123"/>
  <c r="H146" i="123"/>
  <c r="F146" i="123"/>
  <c r="E146" i="123"/>
  <c r="K145" i="123"/>
  <c r="I145" i="123"/>
  <c r="H145" i="123"/>
  <c r="F145" i="123"/>
  <c r="E145" i="123"/>
  <c r="K144" i="123"/>
  <c r="I144" i="123"/>
  <c r="H144" i="123"/>
  <c r="F144" i="123"/>
  <c r="E144" i="123"/>
  <c r="K141" i="123"/>
  <c r="I141" i="123"/>
  <c r="H141" i="123"/>
  <c r="F141" i="123"/>
  <c r="E141" i="123"/>
  <c r="K140" i="123"/>
  <c r="I140" i="123"/>
  <c r="H140" i="123"/>
  <c r="F140" i="123"/>
  <c r="E140" i="123"/>
  <c r="K139" i="123"/>
  <c r="I139" i="123"/>
  <c r="H139" i="123"/>
  <c r="F139" i="123"/>
  <c r="E139" i="123"/>
  <c r="K137" i="123"/>
  <c r="I137" i="123"/>
  <c r="H137" i="123"/>
  <c r="F137" i="123"/>
  <c r="E137" i="123"/>
  <c r="K136" i="123"/>
  <c r="I136" i="123"/>
  <c r="H136" i="123"/>
  <c r="F136" i="123"/>
  <c r="E136" i="123"/>
  <c r="K135" i="123"/>
  <c r="I135" i="123"/>
  <c r="H135" i="123"/>
  <c r="F135" i="123"/>
  <c r="E135" i="123"/>
  <c r="K134" i="123"/>
  <c r="I134" i="123"/>
  <c r="H134" i="123"/>
  <c r="F134" i="123"/>
  <c r="E134" i="123"/>
  <c r="K133" i="123"/>
  <c r="I133" i="123"/>
  <c r="H133" i="123"/>
  <c r="F133" i="123"/>
  <c r="E133" i="123"/>
  <c r="K131" i="123"/>
  <c r="I131" i="123"/>
  <c r="H131" i="123"/>
  <c r="F131" i="123"/>
  <c r="E131" i="123"/>
  <c r="K130" i="123"/>
  <c r="I130" i="123"/>
  <c r="H130" i="123"/>
  <c r="F130" i="123"/>
  <c r="E130" i="123"/>
  <c r="K129" i="123"/>
  <c r="I129" i="123"/>
  <c r="H129" i="123"/>
  <c r="F129" i="123"/>
  <c r="E129" i="123"/>
  <c r="K128" i="123"/>
  <c r="K127" i="123"/>
  <c r="K126" i="123"/>
  <c r="I126" i="123"/>
  <c r="H126" i="123"/>
  <c r="F126" i="123"/>
  <c r="E126" i="123"/>
  <c r="K125" i="123"/>
  <c r="I125" i="123"/>
  <c r="H125" i="123"/>
  <c r="F125" i="123"/>
  <c r="E125" i="123"/>
  <c r="K124" i="123"/>
  <c r="I124" i="123"/>
  <c r="H124" i="123"/>
  <c r="F124" i="123"/>
  <c r="E124" i="123"/>
  <c r="K123" i="123"/>
  <c r="I123" i="123"/>
  <c r="H123" i="123"/>
  <c r="F123" i="123"/>
  <c r="E123" i="123"/>
  <c r="K122" i="123"/>
  <c r="I122" i="123"/>
  <c r="H122" i="123"/>
  <c r="F122" i="123"/>
  <c r="E122" i="123"/>
  <c r="K121" i="123"/>
  <c r="I121" i="123"/>
  <c r="H121" i="123"/>
  <c r="F121" i="123"/>
  <c r="E121" i="123"/>
  <c r="K120" i="123"/>
  <c r="I120" i="123"/>
  <c r="H120" i="123"/>
  <c r="F120" i="123"/>
  <c r="E120" i="123"/>
  <c r="K119" i="123"/>
  <c r="I119" i="123"/>
  <c r="H119" i="123"/>
  <c r="F119" i="123"/>
  <c r="E119" i="123"/>
  <c r="K118" i="123"/>
  <c r="I118" i="123"/>
  <c r="H118" i="123"/>
  <c r="F118" i="123"/>
  <c r="E118" i="123"/>
  <c r="K117" i="123"/>
  <c r="I117" i="123"/>
  <c r="H117" i="123"/>
  <c r="F117" i="123"/>
  <c r="E117" i="123"/>
  <c r="K116" i="123"/>
  <c r="I116" i="123"/>
  <c r="H116" i="123"/>
  <c r="F116" i="123"/>
  <c r="E116" i="123"/>
  <c r="K115" i="123"/>
  <c r="I115" i="123"/>
  <c r="H115" i="123"/>
  <c r="F115" i="123"/>
  <c r="E115" i="123"/>
  <c r="K114" i="123"/>
  <c r="I114" i="123"/>
  <c r="H114" i="123"/>
  <c r="F114" i="123"/>
  <c r="E114" i="123"/>
  <c r="K113" i="123"/>
  <c r="I113" i="123"/>
  <c r="H113" i="123"/>
  <c r="F113" i="123"/>
  <c r="E113" i="123"/>
  <c r="K112" i="123"/>
  <c r="I112" i="123"/>
  <c r="H112" i="123"/>
  <c r="F112" i="123"/>
  <c r="E112" i="123"/>
  <c r="K111" i="123"/>
  <c r="I111" i="123"/>
  <c r="H111" i="123"/>
  <c r="F111" i="123"/>
  <c r="E111" i="123"/>
  <c r="K110" i="123"/>
  <c r="K109" i="123"/>
  <c r="K108" i="123"/>
  <c r="I108" i="123"/>
  <c r="H108" i="123"/>
  <c r="F108" i="123"/>
  <c r="E108" i="123"/>
  <c r="K107" i="123"/>
  <c r="I107" i="123"/>
  <c r="H107" i="123"/>
  <c r="F107" i="123"/>
  <c r="E107" i="123"/>
  <c r="K106" i="123"/>
  <c r="I106" i="123"/>
  <c r="H106" i="123"/>
  <c r="F106" i="123"/>
  <c r="E106" i="123"/>
  <c r="K105" i="123"/>
  <c r="I105" i="123"/>
  <c r="H105" i="123"/>
  <c r="F105" i="123"/>
  <c r="E105" i="123"/>
  <c r="K104" i="123"/>
  <c r="I104" i="123"/>
  <c r="H104" i="123"/>
  <c r="F104" i="123"/>
  <c r="E104" i="123"/>
  <c r="K103" i="123"/>
  <c r="I103" i="123"/>
  <c r="H103" i="123"/>
  <c r="F103" i="123"/>
  <c r="E103" i="123"/>
  <c r="K102" i="123"/>
  <c r="I102" i="123"/>
  <c r="H102" i="123"/>
  <c r="F102" i="123"/>
  <c r="E102" i="123"/>
  <c r="K101" i="123"/>
  <c r="I101" i="123"/>
  <c r="H101" i="123"/>
  <c r="F101" i="123"/>
  <c r="E101" i="123"/>
  <c r="K100" i="123"/>
  <c r="I100" i="123"/>
  <c r="H100" i="123"/>
  <c r="F100" i="123"/>
  <c r="E100" i="123"/>
  <c r="K99" i="123"/>
  <c r="I99" i="123"/>
  <c r="H99" i="123"/>
  <c r="F99" i="123"/>
  <c r="E99" i="123"/>
  <c r="K98" i="123"/>
  <c r="I98" i="123"/>
  <c r="H98" i="123"/>
  <c r="F98" i="123"/>
  <c r="E98" i="123"/>
  <c r="K97" i="123"/>
  <c r="I97" i="123"/>
  <c r="H97" i="123"/>
  <c r="F97" i="123"/>
  <c r="E97" i="123"/>
  <c r="K96" i="123"/>
  <c r="I96" i="123"/>
  <c r="H96" i="123"/>
  <c r="F96" i="123"/>
  <c r="E96" i="123"/>
  <c r="K95" i="123"/>
  <c r="I95" i="123"/>
  <c r="H95" i="123"/>
  <c r="F95" i="123"/>
  <c r="E95" i="123"/>
  <c r="K94" i="123"/>
  <c r="I94" i="123"/>
  <c r="H94" i="123"/>
  <c r="F94" i="123"/>
  <c r="E94" i="123"/>
  <c r="K93" i="123"/>
  <c r="I93" i="123"/>
  <c r="H93" i="123"/>
  <c r="F93" i="123"/>
  <c r="E93" i="123"/>
  <c r="K92" i="123"/>
  <c r="I92" i="123"/>
  <c r="H92" i="123"/>
  <c r="F92" i="123"/>
  <c r="E92" i="123"/>
  <c r="K91" i="123"/>
  <c r="I91" i="123"/>
  <c r="H91" i="123"/>
  <c r="F91" i="123"/>
  <c r="E91" i="123"/>
  <c r="K90" i="123"/>
  <c r="I90" i="123"/>
  <c r="H90" i="123"/>
  <c r="F90" i="123"/>
  <c r="E90" i="123"/>
  <c r="K89" i="123"/>
  <c r="I89" i="123"/>
  <c r="H89" i="123"/>
  <c r="F89" i="123"/>
  <c r="E89" i="123"/>
  <c r="K88" i="123"/>
  <c r="K87" i="123"/>
  <c r="I87" i="123"/>
  <c r="H87" i="123"/>
  <c r="F87" i="123"/>
  <c r="E87" i="123"/>
  <c r="K86" i="123"/>
  <c r="I86" i="123"/>
  <c r="H86" i="123"/>
  <c r="F86" i="123"/>
  <c r="E86" i="123"/>
  <c r="K85" i="123"/>
  <c r="I85" i="123"/>
  <c r="H85" i="123"/>
  <c r="F85" i="123"/>
  <c r="E85" i="123"/>
  <c r="K84" i="123"/>
  <c r="I84" i="123"/>
  <c r="H84" i="123"/>
  <c r="F84" i="123"/>
  <c r="E84" i="123"/>
  <c r="K83" i="123"/>
  <c r="I83" i="123"/>
  <c r="H83" i="123"/>
  <c r="F83" i="123"/>
  <c r="E83" i="123"/>
  <c r="K82" i="123"/>
  <c r="I82" i="123"/>
  <c r="H82" i="123"/>
  <c r="F82" i="123"/>
  <c r="E82" i="123"/>
  <c r="K81" i="123"/>
  <c r="I81" i="123"/>
  <c r="H81" i="123"/>
  <c r="F81" i="123"/>
  <c r="E81" i="123"/>
  <c r="K80" i="123"/>
  <c r="I80" i="123"/>
  <c r="H80" i="123"/>
  <c r="F80" i="123"/>
  <c r="E80" i="123"/>
  <c r="K79" i="123"/>
  <c r="I79" i="123"/>
  <c r="H79" i="123"/>
  <c r="F79" i="123"/>
  <c r="E79" i="123"/>
  <c r="K78" i="123"/>
  <c r="I78" i="123"/>
  <c r="H78" i="123"/>
  <c r="F78" i="123"/>
  <c r="E78" i="123"/>
  <c r="K77" i="123"/>
  <c r="I77" i="123"/>
  <c r="H77" i="123"/>
  <c r="F77" i="123"/>
  <c r="E77" i="123"/>
  <c r="K76" i="123"/>
  <c r="I76" i="123"/>
  <c r="H76" i="123"/>
  <c r="F76" i="123"/>
  <c r="E76" i="123"/>
  <c r="K75" i="123"/>
  <c r="I75" i="123"/>
  <c r="H75" i="123"/>
  <c r="F75" i="123"/>
  <c r="E75" i="123"/>
  <c r="K74" i="123"/>
  <c r="I74" i="123"/>
  <c r="H74" i="123"/>
  <c r="F74" i="123"/>
  <c r="E74" i="123"/>
  <c r="K73" i="123"/>
  <c r="I73" i="123"/>
  <c r="H73" i="123"/>
  <c r="F73" i="123"/>
  <c r="E73" i="123"/>
  <c r="K72" i="123"/>
  <c r="I72" i="123"/>
  <c r="H72" i="123"/>
  <c r="F72" i="123"/>
  <c r="E72" i="123"/>
  <c r="K71" i="123"/>
  <c r="I71" i="123"/>
  <c r="H71" i="123"/>
  <c r="F71" i="123"/>
  <c r="E71" i="123"/>
  <c r="K70" i="123"/>
  <c r="I70" i="123"/>
  <c r="H70" i="123"/>
  <c r="F70" i="123"/>
  <c r="E70" i="123"/>
  <c r="K69" i="123"/>
  <c r="I69" i="123"/>
  <c r="H69" i="123"/>
  <c r="F69" i="123"/>
  <c r="E69" i="123"/>
  <c r="K68" i="123"/>
  <c r="I68" i="123"/>
  <c r="H68" i="123"/>
  <c r="F68" i="123"/>
  <c r="E68" i="123"/>
  <c r="K67" i="123"/>
  <c r="I67" i="123"/>
  <c r="H67" i="123"/>
  <c r="F67" i="123"/>
  <c r="E67" i="123"/>
  <c r="K66" i="123"/>
  <c r="I66" i="123"/>
  <c r="H66" i="123"/>
  <c r="F66" i="123"/>
  <c r="E66" i="123"/>
  <c r="K65" i="123"/>
  <c r="I65" i="123"/>
  <c r="H65" i="123"/>
  <c r="F65" i="123"/>
  <c r="E65" i="123"/>
  <c r="K64" i="123"/>
  <c r="I64" i="123"/>
  <c r="H64" i="123"/>
  <c r="F64" i="123"/>
  <c r="E64" i="123"/>
  <c r="K63" i="123"/>
  <c r="I63" i="123"/>
  <c r="H63" i="123"/>
  <c r="F63" i="123"/>
  <c r="E63" i="123"/>
  <c r="K62" i="123"/>
  <c r="I62" i="123"/>
  <c r="H62" i="123"/>
  <c r="F62" i="123"/>
  <c r="E62" i="123"/>
  <c r="K61" i="123"/>
  <c r="I61" i="123"/>
  <c r="H61" i="123"/>
  <c r="F61" i="123"/>
  <c r="E61" i="123"/>
  <c r="K60" i="123"/>
  <c r="I60" i="123"/>
  <c r="H60" i="123"/>
  <c r="F60" i="123"/>
  <c r="E60" i="123"/>
  <c r="K59" i="123"/>
  <c r="I59" i="123"/>
  <c r="H59" i="123"/>
  <c r="F59" i="123"/>
  <c r="E59" i="123"/>
  <c r="K58" i="123"/>
  <c r="I58" i="123"/>
  <c r="H58" i="123"/>
  <c r="F58" i="123"/>
  <c r="E58" i="123"/>
  <c r="K57" i="123"/>
  <c r="I57" i="123"/>
  <c r="H57" i="123"/>
  <c r="F57" i="123"/>
  <c r="E57" i="123"/>
  <c r="K56" i="123"/>
  <c r="I56" i="123"/>
  <c r="H56" i="123"/>
  <c r="F56" i="123"/>
  <c r="E56" i="123"/>
  <c r="K55" i="123"/>
  <c r="I55" i="123"/>
  <c r="H55" i="123"/>
  <c r="F55" i="123"/>
  <c r="E55" i="123"/>
  <c r="K54" i="123"/>
  <c r="I54" i="123"/>
  <c r="H54" i="123"/>
  <c r="F54" i="123"/>
  <c r="E54" i="123"/>
  <c r="K53" i="123"/>
  <c r="I53" i="123"/>
  <c r="H53" i="123"/>
  <c r="F53" i="123"/>
  <c r="E53" i="123"/>
  <c r="K52" i="123"/>
  <c r="I52" i="123"/>
  <c r="H52" i="123"/>
  <c r="F52" i="123"/>
  <c r="E52" i="123"/>
  <c r="K51" i="123"/>
  <c r="I51" i="123"/>
  <c r="H51" i="123"/>
  <c r="F51" i="123"/>
  <c r="E51" i="123"/>
  <c r="K50" i="123"/>
  <c r="I50" i="123"/>
  <c r="H50" i="123"/>
  <c r="F50" i="123"/>
  <c r="E50" i="123"/>
  <c r="K49" i="123"/>
  <c r="I49" i="123"/>
  <c r="H49" i="123"/>
  <c r="F49" i="123"/>
  <c r="E49" i="123"/>
  <c r="K48" i="123"/>
  <c r="I48" i="123"/>
  <c r="H48" i="123"/>
  <c r="F48" i="123"/>
  <c r="E48" i="123"/>
  <c r="K47" i="123"/>
  <c r="I47" i="123"/>
  <c r="H47" i="123"/>
  <c r="F47" i="123"/>
  <c r="E47" i="123"/>
  <c r="K46" i="123"/>
  <c r="I46" i="123"/>
  <c r="H46" i="123"/>
  <c r="F46" i="123"/>
  <c r="E46" i="123"/>
  <c r="K45" i="123"/>
  <c r="I45" i="123"/>
  <c r="H45" i="123"/>
  <c r="F45" i="123"/>
  <c r="E45" i="123"/>
  <c r="K44" i="123"/>
  <c r="I44" i="123"/>
  <c r="H44" i="123"/>
  <c r="F44" i="123"/>
  <c r="E44" i="123"/>
  <c r="K43" i="123"/>
  <c r="K42" i="123"/>
  <c r="I42" i="123"/>
  <c r="H42" i="123"/>
  <c r="F42" i="123"/>
  <c r="E42" i="123"/>
  <c r="K41" i="123"/>
  <c r="I41" i="123"/>
  <c r="H41" i="123"/>
  <c r="F41" i="123"/>
  <c r="E41" i="123"/>
  <c r="K40" i="123"/>
  <c r="I40" i="123"/>
  <c r="H40" i="123"/>
  <c r="F40" i="123"/>
  <c r="E40" i="123"/>
  <c r="K39" i="123"/>
  <c r="I39" i="123"/>
  <c r="H39" i="123"/>
  <c r="F39" i="123"/>
  <c r="E39" i="123"/>
  <c r="K38" i="123"/>
  <c r="I38" i="123"/>
  <c r="H38" i="123"/>
  <c r="F38" i="123"/>
  <c r="E38" i="123"/>
  <c r="K37" i="123"/>
  <c r="I37" i="123"/>
  <c r="H37" i="123"/>
  <c r="F37" i="123"/>
  <c r="E37" i="123"/>
  <c r="K36" i="123"/>
  <c r="I36" i="123"/>
  <c r="H36" i="123"/>
  <c r="F36" i="123"/>
  <c r="E36" i="123"/>
  <c r="K35" i="123"/>
  <c r="I35" i="123"/>
  <c r="H35" i="123"/>
  <c r="F35" i="123"/>
  <c r="E35" i="123"/>
  <c r="K34" i="123"/>
  <c r="I34" i="123"/>
  <c r="H34" i="123"/>
  <c r="F34" i="123"/>
  <c r="E34" i="123"/>
  <c r="K33" i="123"/>
  <c r="I33" i="123"/>
  <c r="H33" i="123"/>
  <c r="F33" i="123"/>
  <c r="E33" i="123"/>
  <c r="K32" i="123"/>
  <c r="I32" i="123"/>
  <c r="H32" i="123"/>
  <c r="F32" i="123"/>
  <c r="E32" i="123"/>
  <c r="K31" i="123"/>
  <c r="I31" i="123"/>
  <c r="H31" i="123"/>
  <c r="F31" i="123"/>
  <c r="E31" i="123"/>
  <c r="K30" i="123"/>
  <c r="I30" i="123"/>
  <c r="H30" i="123"/>
  <c r="F30" i="123"/>
  <c r="E30" i="123"/>
  <c r="K29" i="123"/>
  <c r="K28" i="123"/>
  <c r="K27" i="123"/>
  <c r="I27" i="123"/>
  <c r="H27" i="123"/>
  <c r="F27" i="123"/>
  <c r="E27" i="123"/>
  <c r="K26" i="123"/>
  <c r="I26" i="123"/>
  <c r="H26" i="123"/>
  <c r="F26" i="123"/>
  <c r="E26" i="123"/>
  <c r="K24" i="123"/>
  <c r="I24" i="123"/>
  <c r="H24" i="123"/>
  <c r="F24" i="123"/>
  <c r="E24" i="123"/>
  <c r="K23" i="123"/>
  <c r="I23" i="123"/>
  <c r="H23" i="123"/>
  <c r="F23" i="123"/>
  <c r="E23" i="123"/>
  <c r="K22" i="123"/>
  <c r="I22" i="123"/>
  <c r="H22" i="123"/>
  <c r="F22" i="123"/>
  <c r="E22" i="123"/>
  <c r="K21" i="123"/>
  <c r="I21" i="123"/>
  <c r="H21" i="123"/>
  <c r="F21" i="123"/>
  <c r="E21" i="123"/>
  <c r="K20" i="123"/>
  <c r="I20" i="123"/>
  <c r="H20" i="123"/>
  <c r="F20" i="123"/>
  <c r="E20" i="123"/>
  <c r="K19" i="123"/>
  <c r="I19" i="123"/>
  <c r="H19" i="123"/>
  <c r="F19" i="123"/>
  <c r="E19" i="123"/>
  <c r="K18" i="123"/>
  <c r="I18" i="123"/>
  <c r="H18" i="123"/>
  <c r="F18" i="123"/>
  <c r="E18" i="123"/>
  <c r="K17" i="123"/>
  <c r="I17" i="123"/>
  <c r="H17" i="123"/>
  <c r="F17" i="123"/>
  <c r="E17" i="123"/>
  <c r="K16" i="123"/>
  <c r="I16" i="123"/>
  <c r="H16" i="123"/>
  <c r="F16" i="123"/>
  <c r="E16" i="123"/>
  <c r="K15" i="123"/>
  <c r="I15" i="123"/>
  <c r="H15" i="123"/>
  <c r="F15" i="123"/>
  <c r="E15" i="123"/>
  <c r="J169" i="122"/>
  <c r="G169" i="122"/>
  <c r="K168" i="122"/>
  <c r="I168" i="122"/>
  <c r="H168" i="122"/>
  <c r="F168" i="122"/>
  <c r="E168" i="122"/>
  <c r="K167" i="122"/>
  <c r="I167" i="122"/>
  <c r="H167" i="122"/>
  <c r="F167" i="122"/>
  <c r="E167" i="122"/>
  <c r="K166" i="122"/>
  <c r="I166" i="122"/>
  <c r="H166" i="122"/>
  <c r="F166" i="122"/>
  <c r="E166" i="122"/>
  <c r="K165" i="122"/>
  <c r="I165" i="122"/>
  <c r="H165" i="122"/>
  <c r="F165" i="122"/>
  <c r="E165" i="122"/>
  <c r="K164" i="122"/>
  <c r="I164" i="122"/>
  <c r="H164" i="122"/>
  <c r="F164" i="122"/>
  <c r="E164" i="122"/>
  <c r="K163" i="122"/>
  <c r="I163" i="122"/>
  <c r="H163" i="122"/>
  <c r="F163" i="122"/>
  <c r="E163" i="122"/>
  <c r="K162" i="122"/>
  <c r="I162" i="122"/>
  <c r="H162" i="122"/>
  <c r="F162" i="122"/>
  <c r="E162" i="122"/>
  <c r="K160" i="122"/>
  <c r="I160" i="122"/>
  <c r="H160" i="122"/>
  <c r="F160" i="122"/>
  <c r="E160" i="122"/>
  <c r="K159" i="122"/>
  <c r="I159" i="122"/>
  <c r="H159" i="122"/>
  <c r="F159" i="122"/>
  <c r="E159" i="122"/>
  <c r="K158" i="122"/>
  <c r="I158" i="122"/>
  <c r="H158" i="122"/>
  <c r="F158" i="122"/>
  <c r="E158" i="122"/>
  <c r="K157" i="122"/>
  <c r="I157" i="122"/>
  <c r="H157" i="122"/>
  <c r="F157" i="122"/>
  <c r="E157" i="122"/>
  <c r="K156" i="122"/>
  <c r="I156" i="122"/>
  <c r="H156" i="122"/>
  <c r="F156" i="122"/>
  <c r="E156" i="122"/>
  <c r="K155" i="122"/>
  <c r="I155" i="122"/>
  <c r="H155" i="122"/>
  <c r="F155" i="122"/>
  <c r="E155" i="122"/>
  <c r="K154" i="122"/>
  <c r="I154" i="122"/>
  <c r="H154" i="122"/>
  <c r="F154" i="122"/>
  <c r="E154" i="122"/>
  <c r="K153" i="122"/>
  <c r="I153" i="122"/>
  <c r="H153" i="122"/>
  <c r="F153" i="122"/>
  <c r="E153" i="122"/>
  <c r="K152" i="122"/>
  <c r="I152" i="122"/>
  <c r="H152" i="122"/>
  <c r="F152" i="122"/>
  <c r="E152" i="122"/>
  <c r="K151" i="122"/>
  <c r="I151" i="122"/>
  <c r="H151" i="122"/>
  <c r="F151" i="122"/>
  <c r="E151" i="122"/>
  <c r="K150" i="122"/>
  <c r="I150" i="122"/>
  <c r="H150" i="122"/>
  <c r="F150" i="122"/>
  <c r="E150" i="122"/>
  <c r="K148" i="122"/>
  <c r="I148" i="122"/>
  <c r="H148" i="122"/>
  <c r="F148" i="122"/>
  <c r="E148" i="122"/>
  <c r="K147" i="122"/>
  <c r="I147" i="122"/>
  <c r="H147" i="122"/>
  <c r="F147" i="122"/>
  <c r="E147" i="122"/>
  <c r="K146" i="122"/>
  <c r="I146" i="122"/>
  <c r="H146" i="122"/>
  <c r="F146" i="122"/>
  <c r="E146" i="122"/>
  <c r="K145" i="122"/>
  <c r="I145" i="122"/>
  <c r="H145" i="122"/>
  <c r="F145" i="122"/>
  <c r="E145" i="122"/>
  <c r="K144" i="122"/>
  <c r="I144" i="122"/>
  <c r="H144" i="122"/>
  <c r="F144" i="122"/>
  <c r="E144" i="122"/>
  <c r="K141" i="122"/>
  <c r="I141" i="122"/>
  <c r="H141" i="122"/>
  <c r="F141" i="122"/>
  <c r="E141" i="122"/>
  <c r="K140" i="122"/>
  <c r="I140" i="122"/>
  <c r="H140" i="122"/>
  <c r="F140" i="122"/>
  <c r="E140" i="122"/>
  <c r="K139" i="122"/>
  <c r="I139" i="122"/>
  <c r="H139" i="122"/>
  <c r="F139" i="122"/>
  <c r="E139" i="122"/>
  <c r="K137" i="122"/>
  <c r="I137" i="122"/>
  <c r="H137" i="122"/>
  <c r="F137" i="122"/>
  <c r="E137" i="122"/>
  <c r="K136" i="122"/>
  <c r="I136" i="122"/>
  <c r="H136" i="122"/>
  <c r="F136" i="122"/>
  <c r="E136" i="122"/>
  <c r="K135" i="122"/>
  <c r="I135" i="122"/>
  <c r="H135" i="122"/>
  <c r="F135" i="122"/>
  <c r="E135" i="122"/>
  <c r="K134" i="122"/>
  <c r="I134" i="122"/>
  <c r="H134" i="122"/>
  <c r="F134" i="122"/>
  <c r="E134" i="122"/>
  <c r="K133" i="122"/>
  <c r="I133" i="122"/>
  <c r="H133" i="122"/>
  <c r="F133" i="122"/>
  <c r="E133" i="122"/>
  <c r="K131" i="122"/>
  <c r="I131" i="122"/>
  <c r="H131" i="122"/>
  <c r="F131" i="122"/>
  <c r="E131" i="122"/>
  <c r="K130" i="122"/>
  <c r="I130" i="122"/>
  <c r="H130" i="122"/>
  <c r="F130" i="122"/>
  <c r="E130" i="122"/>
  <c r="K129" i="122"/>
  <c r="I129" i="122"/>
  <c r="H129" i="122"/>
  <c r="F129" i="122"/>
  <c r="E129" i="122"/>
  <c r="K128" i="122"/>
  <c r="K127" i="122"/>
  <c r="K126" i="122"/>
  <c r="I126" i="122"/>
  <c r="H126" i="122"/>
  <c r="F126" i="122"/>
  <c r="E126" i="122"/>
  <c r="K125" i="122"/>
  <c r="I125" i="122"/>
  <c r="H125" i="122"/>
  <c r="F125" i="122"/>
  <c r="E125" i="122"/>
  <c r="K124" i="122"/>
  <c r="I124" i="122"/>
  <c r="H124" i="122"/>
  <c r="F124" i="122"/>
  <c r="E124" i="122"/>
  <c r="K123" i="122"/>
  <c r="I123" i="122"/>
  <c r="H123" i="122"/>
  <c r="F123" i="122"/>
  <c r="E123" i="122"/>
  <c r="K122" i="122"/>
  <c r="I122" i="122"/>
  <c r="H122" i="122"/>
  <c r="F122" i="122"/>
  <c r="E122" i="122"/>
  <c r="K121" i="122"/>
  <c r="I121" i="122"/>
  <c r="H121" i="122"/>
  <c r="F121" i="122"/>
  <c r="E121" i="122"/>
  <c r="K120" i="122"/>
  <c r="I120" i="122"/>
  <c r="H120" i="122"/>
  <c r="F120" i="122"/>
  <c r="E120" i="122"/>
  <c r="K119" i="122"/>
  <c r="I119" i="122"/>
  <c r="H119" i="122"/>
  <c r="F119" i="122"/>
  <c r="E119" i="122"/>
  <c r="K118" i="122"/>
  <c r="I118" i="122"/>
  <c r="H118" i="122"/>
  <c r="F118" i="122"/>
  <c r="E118" i="122"/>
  <c r="K117" i="122"/>
  <c r="I117" i="122"/>
  <c r="H117" i="122"/>
  <c r="F117" i="122"/>
  <c r="E117" i="122"/>
  <c r="K116" i="122"/>
  <c r="I116" i="122"/>
  <c r="H116" i="122"/>
  <c r="F116" i="122"/>
  <c r="E116" i="122"/>
  <c r="K115" i="122"/>
  <c r="I115" i="122"/>
  <c r="H115" i="122"/>
  <c r="F115" i="122"/>
  <c r="E115" i="122"/>
  <c r="K114" i="122"/>
  <c r="I114" i="122"/>
  <c r="H114" i="122"/>
  <c r="F114" i="122"/>
  <c r="E114" i="122"/>
  <c r="K113" i="122"/>
  <c r="I113" i="122"/>
  <c r="H113" i="122"/>
  <c r="F113" i="122"/>
  <c r="E113" i="122"/>
  <c r="K112" i="122"/>
  <c r="I112" i="122"/>
  <c r="H112" i="122"/>
  <c r="F112" i="122"/>
  <c r="E112" i="122"/>
  <c r="K111" i="122"/>
  <c r="I111" i="122"/>
  <c r="H111" i="122"/>
  <c r="F111" i="122"/>
  <c r="E111" i="122"/>
  <c r="K110" i="122"/>
  <c r="K109" i="122"/>
  <c r="K108" i="122"/>
  <c r="I108" i="122"/>
  <c r="H108" i="122"/>
  <c r="F108" i="122"/>
  <c r="E108" i="122"/>
  <c r="K107" i="122"/>
  <c r="I107" i="122"/>
  <c r="H107" i="122"/>
  <c r="F107" i="122"/>
  <c r="E107" i="122"/>
  <c r="K106" i="122"/>
  <c r="I106" i="122"/>
  <c r="H106" i="122"/>
  <c r="F106" i="122"/>
  <c r="E106" i="122"/>
  <c r="K105" i="122"/>
  <c r="I105" i="122"/>
  <c r="H105" i="122"/>
  <c r="F105" i="122"/>
  <c r="E105" i="122"/>
  <c r="K104" i="122"/>
  <c r="I104" i="122"/>
  <c r="H104" i="122"/>
  <c r="F104" i="122"/>
  <c r="E104" i="122"/>
  <c r="K103" i="122"/>
  <c r="I103" i="122"/>
  <c r="H103" i="122"/>
  <c r="F103" i="122"/>
  <c r="E103" i="122"/>
  <c r="K102" i="122"/>
  <c r="I102" i="122"/>
  <c r="H102" i="122"/>
  <c r="F102" i="122"/>
  <c r="E102" i="122"/>
  <c r="K101" i="122"/>
  <c r="I101" i="122"/>
  <c r="H101" i="122"/>
  <c r="F101" i="122"/>
  <c r="E101" i="122"/>
  <c r="K100" i="122"/>
  <c r="I100" i="122"/>
  <c r="H100" i="122"/>
  <c r="F100" i="122"/>
  <c r="E100" i="122"/>
  <c r="K99" i="122"/>
  <c r="I99" i="122"/>
  <c r="H99" i="122"/>
  <c r="F99" i="122"/>
  <c r="E99" i="122"/>
  <c r="K98" i="122"/>
  <c r="I98" i="122"/>
  <c r="H98" i="122"/>
  <c r="F98" i="122"/>
  <c r="E98" i="122"/>
  <c r="K97" i="122"/>
  <c r="I97" i="122"/>
  <c r="H97" i="122"/>
  <c r="F97" i="122"/>
  <c r="E97" i="122"/>
  <c r="K96" i="122"/>
  <c r="I96" i="122"/>
  <c r="H96" i="122"/>
  <c r="F96" i="122"/>
  <c r="E96" i="122"/>
  <c r="K95" i="122"/>
  <c r="I95" i="122"/>
  <c r="H95" i="122"/>
  <c r="F95" i="122"/>
  <c r="E95" i="122"/>
  <c r="K94" i="122"/>
  <c r="I94" i="122"/>
  <c r="H94" i="122"/>
  <c r="F94" i="122"/>
  <c r="E94" i="122"/>
  <c r="K93" i="122"/>
  <c r="I93" i="122"/>
  <c r="H93" i="122"/>
  <c r="F93" i="122"/>
  <c r="E93" i="122"/>
  <c r="K92" i="122"/>
  <c r="I92" i="122"/>
  <c r="H92" i="122"/>
  <c r="F92" i="122"/>
  <c r="E92" i="122"/>
  <c r="K91" i="122"/>
  <c r="I91" i="122"/>
  <c r="H91" i="122"/>
  <c r="F91" i="122"/>
  <c r="E91" i="122"/>
  <c r="K90" i="122"/>
  <c r="I90" i="122"/>
  <c r="H90" i="122"/>
  <c r="F90" i="122"/>
  <c r="E90" i="122"/>
  <c r="K89" i="122"/>
  <c r="I89" i="122"/>
  <c r="H89" i="122"/>
  <c r="F89" i="122"/>
  <c r="E89" i="122"/>
  <c r="K88" i="122"/>
  <c r="K87" i="122"/>
  <c r="I87" i="122"/>
  <c r="H87" i="122"/>
  <c r="F87" i="122"/>
  <c r="E87" i="122"/>
  <c r="K86" i="122"/>
  <c r="I86" i="122"/>
  <c r="H86" i="122"/>
  <c r="F86" i="122"/>
  <c r="E86" i="122"/>
  <c r="K85" i="122"/>
  <c r="I85" i="122"/>
  <c r="H85" i="122"/>
  <c r="F85" i="122"/>
  <c r="E85" i="122"/>
  <c r="K84" i="122"/>
  <c r="I84" i="122"/>
  <c r="H84" i="122"/>
  <c r="F84" i="122"/>
  <c r="E84" i="122"/>
  <c r="K83" i="122"/>
  <c r="I83" i="122"/>
  <c r="H83" i="122"/>
  <c r="F83" i="122"/>
  <c r="E83" i="122"/>
  <c r="K82" i="122"/>
  <c r="I82" i="122"/>
  <c r="H82" i="122"/>
  <c r="F82" i="122"/>
  <c r="E82" i="122"/>
  <c r="K81" i="122"/>
  <c r="I81" i="122"/>
  <c r="H81" i="122"/>
  <c r="F81" i="122"/>
  <c r="E81" i="122"/>
  <c r="K80" i="122"/>
  <c r="I80" i="122"/>
  <c r="H80" i="122"/>
  <c r="F80" i="122"/>
  <c r="E80" i="122"/>
  <c r="K79" i="122"/>
  <c r="I79" i="122"/>
  <c r="H79" i="122"/>
  <c r="F79" i="122"/>
  <c r="E79" i="122"/>
  <c r="K78" i="122"/>
  <c r="I78" i="122"/>
  <c r="H78" i="122"/>
  <c r="F78" i="122"/>
  <c r="E78" i="122"/>
  <c r="K77" i="122"/>
  <c r="I77" i="122"/>
  <c r="H77" i="122"/>
  <c r="F77" i="122"/>
  <c r="E77" i="122"/>
  <c r="K76" i="122"/>
  <c r="I76" i="122"/>
  <c r="H76" i="122"/>
  <c r="F76" i="122"/>
  <c r="E76" i="122"/>
  <c r="K75" i="122"/>
  <c r="I75" i="122"/>
  <c r="H75" i="122"/>
  <c r="F75" i="122"/>
  <c r="E75" i="122"/>
  <c r="K74" i="122"/>
  <c r="I74" i="122"/>
  <c r="H74" i="122"/>
  <c r="F74" i="122"/>
  <c r="E74" i="122"/>
  <c r="K73" i="122"/>
  <c r="I73" i="122"/>
  <c r="H73" i="122"/>
  <c r="F73" i="122"/>
  <c r="E73" i="122"/>
  <c r="K72" i="122"/>
  <c r="I72" i="122"/>
  <c r="H72" i="122"/>
  <c r="F72" i="122"/>
  <c r="E72" i="122"/>
  <c r="K71" i="122"/>
  <c r="I71" i="122"/>
  <c r="H71" i="122"/>
  <c r="F71" i="122"/>
  <c r="E71" i="122"/>
  <c r="K70" i="122"/>
  <c r="I70" i="122"/>
  <c r="H70" i="122"/>
  <c r="F70" i="122"/>
  <c r="E70" i="122"/>
  <c r="K69" i="122"/>
  <c r="I69" i="122"/>
  <c r="H69" i="122"/>
  <c r="F69" i="122"/>
  <c r="E69" i="122"/>
  <c r="K68" i="122"/>
  <c r="I68" i="122"/>
  <c r="H68" i="122"/>
  <c r="F68" i="122"/>
  <c r="E68" i="122"/>
  <c r="K67" i="122"/>
  <c r="I67" i="122"/>
  <c r="H67" i="122"/>
  <c r="F67" i="122"/>
  <c r="E67" i="122"/>
  <c r="K66" i="122"/>
  <c r="I66" i="122"/>
  <c r="H66" i="122"/>
  <c r="F66" i="122"/>
  <c r="E66" i="122"/>
  <c r="K65" i="122"/>
  <c r="I65" i="122"/>
  <c r="H65" i="122"/>
  <c r="F65" i="122"/>
  <c r="E65" i="122"/>
  <c r="K64" i="122"/>
  <c r="I64" i="122"/>
  <c r="H64" i="122"/>
  <c r="F64" i="122"/>
  <c r="E64" i="122"/>
  <c r="K63" i="122"/>
  <c r="I63" i="122"/>
  <c r="H63" i="122"/>
  <c r="F63" i="122"/>
  <c r="E63" i="122"/>
  <c r="K62" i="122"/>
  <c r="I62" i="122"/>
  <c r="H62" i="122"/>
  <c r="F62" i="122"/>
  <c r="E62" i="122"/>
  <c r="K61" i="122"/>
  <c r="I61" i="122"/>
  <c r="H61" i="122"/>
  <c r="F61" i="122"/>
  <c r="E61" i="122"/>
  <c r="K60" i="122"/>
  <c r="I60" i="122"/>
  <c r="H60" i="122"/>
  <c r="F60" i="122"/>
  <c r="E60" i="122"/>
  <c r="K59" i="122"/>
  <c r="I59" i="122"/>
  <c r="H59" i="122"/>
  <c r="F59" i="122"/>
  <c r="E59" i="122"/>
  <c r="K58" i="122"/>
  <c r="I58" i="122"/>
  <c r="H58" i="122"/>
  <c r="F58" i="122"/>
  <c r="E58" i="122"/>
  <c r="K57" i="122"/>
  <c r="I57" i="122"/>
  <c r="H57" i="122"/>
  <c r="F57" i="122"/>
  <c r="E57" i="122"/>
  <c r="K56" i="122"/>
  <c r="I56" i="122"/>
  <c r="H56" i="122"/>
  <c r="F56" i="122"/>
  <c r="E56" i="122"/>
  <c r="K55" i="122"/>
  <c r="I55" i="122"/>
  <c r="H55" i="122"/>
  <c r="F55" i="122"/>
  <c r="E55" i="122"/>
  <c r="K54" i="122"/>
  <c r="I54" i="122"/>
  <c r="H54" i="122"/>
  <c r="F54" i="122"/>
  <c r="E54" i="122"/>
  <c r="K53" i="122"/>
  <c r="I53" i="122"/>
  <c r="H53" i="122"/>
  <c r="F53" i="122"/>
  <c r="E53" i="122"/>
  <c r="K52" i="122"/>
  <c r="I52" i="122"/>
  <c r="H52" i="122"/>
  <c r="F52" i="122"/>
  <c r="E52" i="122"/>
  <c r="K51" i="122"/>
  <c r="I51" i="122"/>
  <c r="H51" i="122"/>
  <c r="F51" i="122"/>
  <c r="E51" i="122"/>
  <c r="K50" i="122"/>
  <c r="I50" i="122"/>
  <c r="H50" i="122"/>
  <c r="F50" i="122"/>
  <c r="E50" i="122"/>
  <c r="K49" i="122"/>
  <c r="I49" i="122"/>
  <c r="H49" i="122"/>
  <c r="F49" i="122"/>
  <c r="E49" i="122"/>
  <c r="K48" i="122"/>
  <c r="I48" i="122"/>
  <c r="H48" i="122"/>
  <c r="F48" i="122"/>
  <c r="E48" i="122"/>
  <c r="K47" i="122"/>
  <c r="I47" i="122"/>
  <c r="H47" i="122"/>
  <c r="F47" i="122"/>
  <c r="E47" i="122"/>
  <c r="K46" i="122"/>
  <c r="I46" i="122"/>
  <c r="H46" i="122"/>
  <c r="F46" i="122"/>
  <c r="E46" i="122"/>
  <c r="K45" i="122"/>
  <c r="I45" i="122"/>
  <c r="H45" i="122"/>
  <c r="F45" i="122"/>
  <c r="E45" i="122"/>
  <c r="K44" i="122"/>
  <c r="I44" i="122"/>
  <c r="H44" i="122"/>
  <c r="F44" i="122"/>
  <c r="E44" i="122"/>
  <c r="K43" i="122"/>
  <c r="K42" i="122"/>
  <c r="I42" i="122"/>
  <c r="H42" i="122"/>
  <c r="F42" i="122"/>
  <c r="E42" i="122"/>
  <c r="K41" i="122"/>
  <c r="I41" i="122"/>
  <c r="H41" i="122"/>
  <c r="F41" i="122"/>
  <c r="E41" i="122"/>
  <c r="K40" i="122"/>
  <c r="I40" i="122"/>
  <c r="H40" i="122"/>
  <c r="F40" i="122"/>
  <c r="E40" i="122"/>
  <c r="K39" i="122"/>
  <c r="I39" i="122"/>
  <c r="H39" i="122"/>
  <c r="F39" i="122"/>
  <c r="E39" i="122"/>
  <c r="K38" i="122"/>
  <c r="I38" i="122"/>
  <c r="H38" i="122"/>
  <c r="F38" i="122"/>
  <c r="E38" i="122"/>
  <c r="K37" i="122"/>
  <c r="I37" i="122"/>
  <c r="H37" i="122"/>
  <c r="F37" i="122"/>
  <c r="E37" i="122"/>
  <c r="K36" i="122"/>
  <c r="I36" i="122"/>
  <c r="H36" i="122"/>
  <c r="F36" i="122"/>
  <c r="E36" i="122"/>
  <c r="K35" i="122"/>
  <c r="I35" i="122"/>
  <c r="H35" i="122"/>
  <c r="F35" i="122"/>
  <c r="E35" i="122"/>
  <c r="K34" i="122"/>
  <c r="I34" i="122"/>
  <c r="H34" i="122"/>
  <c r="F34" i="122"/>
  <c r="E34" i="122"/>
  <c r="K33" i="122"/>
  <c r="I33" i="122"/>
  <c r="H33" i="122"/>
  <c r="F33" i="122"/>
  <c r="E33" i="122"/>
  <c r="K32" i="122"/>
  <c r="I32" i="122"/>
  <c r="H32" i="122"/>
  <c r="F32" i="122"/>
  <c r="E32" i="122"/>
  <c r="K31" i="122"/>
  <c r="I31" i="122"/>
  <c r="H31" i="122"/>
  <c r="F31" i="122"/>
  <c r="E31" i="122"/>
  <c r="K30" i="122"/>
  <c r="I30" i="122"/>
  <c r="H30" i="122"/>
  <c r="F30" i="122"/>
  <c r="E30" i="122"/>
  <c r="K29" i="122"/>
  <c r="K28" i="122"/>
  <c r="K27" i="122"/>
  <c r="I27" i="122"/>
  <c r="H27" i="122"/>
  <c r="F27" i="122"/>
  <c r="E27" i="122"/>
  <c r="K26" i="122"/>
  <c r="I26" i="122"/>
  <c r="H26" i="122"/>
  <c r="F26" i="122"/>
  <c r="E26" i="122"/>
  <c r="K24" i="122"/>
  <c r="I24" i="122"/>
  <c r="H24" i="122"/>
  <c r="F24" i="122"/>
  <c r="E24" i="122"/>
  <c r="K23" i="122"/>
  <c r="I23" i="122"/>
  <c r="H23" i="122"/>
  <c r="F23" i="122"/>
  <c r="E23" i="122"/>
  <c r="K22" i="122"/>
  <c r="I22" i="122"/>
  <c r="H22" i="122"/>
  <c r="F22" i="122"/>
  <c r="E22" i="122"/>
  <c r="K21" i="122"/>
  <c r="I21" i="122"/>
  <c r="H21" i="122"/>
  <c r="F21" i="122"/>
  <c r="E21" i="122"/>
  <c r="K20" i="122"/>
  <c r="I20" i="122"/>
  <c r="H20" i="122"/>
  <c r="F20" i="122"/>
  <c r="E20" i="122"/>
  <c r="K19" i="122"/>
  <c r="I19" i="122"/>
  <c r="H19" i="122"/>
  <c r="F19" i="122"/>
  <c r="E19" i="122"/>
  <c r="K18" i="122"/>
  <c r="I18" i="122"/>
  <c r="H18" i="122"/>
  <c r="F18" i="122"/>
  <c r="E18" i="122"/>
  <c r="K17" i="122"/>
  <c r="I17" i="122"/>
  <c r="H17" i="122"/>
  <c r="F17" i="122"/>
  <c r="E17" i="122"/>
  <c r="K16" i="122"/>
  <c r="I16" i="122"/>
  <c r="H16" i="122"/>
  <c r="F16" i="122"/>
  <c r="E16" i="122"/>
  <c r="K15" i="122"/>
  <c r="I15" i="122"/>
  <c r="H15" i="122"/>
  <c r="F15" i="122"/>
  <c r="E15" i="122"/>
  <c r="J169" i="121"/>
  <c r="G169" i="121"/>
  <c r="K168" i="121"/>
  <c r="I168" i="121"/>
  <c r="H168" i="121"/>
  <c r="F168" i="121"/>
  <c r="E168" i="121"/>
  <c r="K167" i="121"/>
  <c r="I167" i="121"/>
  <c r="H167" i="121"/>
  <c r="F167" i="121"/>
  <c r="E167" i="121"/>
  <c r="K166" i="121"/>
  <c r="I166" i="121"/>
  <c r="H166" i="121"/>
  <c r="F166" i="121"/>
  <c r="E166" i="121"/>
  <c r="K165" i="121"/>
  <c r="I165" i="121"/>
  <c r="H165" i="121"/>
  <c r="F165" i="121"/>
  <c r="E165" i="121"/>
  <c r="K164" i="121"/>
  <c r="I164" i="121"/>
  <c r="H164" i="121"/>
  <c r="F164" i="121"/>
  <c r="E164" i="121"/>
  <c r="K163" i="121"/>
  <c r="I163" i="121"/>
  <c r="H163" i="121"/>
  <c r="F163" i="121"/>
  <c r="E163" i="121"/>
  <c r="K162" i="121"/>
  <c r="I162" i="121"/>
  <c r="H162" i="121"/>
  <c r="F162" i="121"/>
  <c r="E162" i="121"/>
  <c r="K160" i="121"/>
  <c r="I160" i="121"/>
  <c r="H160" i="121"/>
  <c r="F160" i="121"/>
  <c r="E160" i="121"/>
  <c r="K159" i="121"/>
  <c r="I159" i="121"/>
  <c r="H159" i="121"/>
  <c r="F159" i="121"/>
  <c r="E159" i="121"/>
  <c r="K158" i="121"/>
  <c r="I158" i="121"/>
  <c r="H158" i="121"/>
  <c r="F158" i="121"/>
  <c r="E158" i="121"/>
  <c r="K157" i="121"/>
  <c r="I157" i="121"/>
  <c r="H157" i="121"/>
  <c r="F157" i="121"/>
  <c r="E157" i="121"/>
  <c r="K156" i="121"/>
  <c r="I156" i="121"/>
  <c r="H156" i="121"/>
  <c r="F156" i="121"/>
  <c r="E156" i="121"/>
  <c r="K155" i="121"/>
  <c r="I155" i="121"/>
  <c r="H155" i="121"/>
  <c r="F155" i="121"/>
  <c r="E155" i="121"/>
  <c r="K154" i="121"/>
  <c r="I154" i="121"/>
  <c r="H154" i="121"/>
  <c r="F154" i="121"/>
  <c r="E154" i="121"/>
  <c r="K153" i="121"/>
  <c r="I153" i="121"/>
  <c r="H153" i="121"/>
  <c r="F153" i="121"/>
  <c r="E153" i="121"/>
  <c r="K152" i="121"/>
  <c r="I152" i="121"/>
  <c r="H152" i="121"/>
  <c r="F152" i="121"/>
  <c r="E152" i="121"/>
  <c r="K151" i="121"/>
  <c r="I151" i="121"/>
  <c r="H151" i="121"/>
  <c r="F151" i="121"/>
  <c r="E151" i="121"/>
  <c r="K150" i="121"/>
  <c r="I150" i="121"/>
  <c r="H150" i="121"/>
  <c r="F150" i="121"/>
  <c r="E150" i="121"/>
  <c r="K148" i="121"/>
  <c r="I148" i="121"/>
  <c r="H148" i="121"/>
  <c r="F148" i="121"/>
  <c r="E148" i="121"/>
  <c r="K147" i="121"/>
  <c r="I147" i="121"/>
  <c r="H147" i="121"/>
  <c r="F147" i="121"/>
  <c r="E147" i="121"/>
  <c r="K146" i="121"/>
  <c r="I146" i="121"/>
  <c r="H146" i="121"/>
  <c r="F146" i="121"/>
  <c r="E146" i="121"/>
  <c r="K145" i="121"/>
  <c r="I145" i="121"/>
  <c r="H145" i="121"/>
  <c r="F145" i="121"/>
  <c r="E145" i="121"/>
  <c r="K144" i="121"/>
  <c r="I144" i="121"/>
  <c r="H144" i="121"/>
  <c r="F144" i="121"/>
  <c r="E144" i="121"/>
  <c r="K141" i="121"/>
  <c r="I141" i="121"/>
  <c r="H141" i="121"/>
  <c r="F141" i="121"/>
  <c r="E141" i="121"/>
  <c r="K140" i="121"/>
  <c r="I140" i="121"/>
  <c r="H140" i="121"/>
  <c r="F140" i="121"/>
  <c r="E140" i="121"/>
  <c r="K139" i="121"/>
  <c r="I139" i="121"/>
  <c r="H139" i="121"/>
  <c r="F139" i="121"/>
  <c r="E139" i="121"/>
  <c r="K137" i="121"/>
  <c r="I137" i="121"/>
  <c r="H137" i="121"/>
  <c r="F137" i="121"/>
  <c r="E137" i="121"/>
  <c r="K136" i="121"/>
  <c r="I136" i="121"/>
  <c r="H136" i="121"/>
  <c r="F136" i="121"/>
  <c r="E136" i="121"/>
  <c r="K135" i="121"/>
  <c r="I135" i="121"/>
  <c r="H135" i="121"/>
  <c r="F135" i="121"/>
  <c r="E135" i="121"/>
  <c r="K134" i="121"/>
  <c r="I134" i="121"/>
  <c r="H134" i="121"/>
  <c r="F134" i="121"/>
  <c r="E134" i="121"/>
  <c r="K133" i="121"/>
  <c r="I133" i="121"/>
  <c r="H133" i="121"/>
  <c r="F133" i="121"/>
  <c r="E133" i="121"/>
  <c r="K131" i="121"/>
  <c r="I131" i="121"/>
  <c r="H131" i="121"/>
  <c r="F131" i="121"/>
  <c r="E131" i="121"/>
  <c r="K130" i="121"/>
  <c r="I130" i="121"/>
  <c r="H130" i="121"/>
  <c r="F130" i="121"/>
  <c r="E130" i="121"/>
  <c r="K129" i="121"/>
  <c r="I129" i="121"/>
  <c r="H129" i="121"/>
  <c r="F129" i="121"/>
  <c r="E129" i="121"/>
  <c r="K128" i="121"/>
  <c r="K127" i="121"/>
  <c r="K126" i="121"/>
  <c r="I126" i="121"/>
  <c r="H126" i="121"/>
  <c r="F126" i="121"/>
  <c r="E126" i="121"/>
  <c r="K125" i="121"/>
  <c r="I125" i="121"/>
  <c r="H125" i="121"/>
  <c r="F125" i="121"/>
  <c r="E125" i="121"/>
  <c r="K124" i="121"/>
  <c r="I124" i="121"/>
  <c r="H124" i="121"/>
  <c r="F124" i="121"/>
  <c r="E124" i="121"/>
  <c r="K123" i="121"/>
  <c r="I123" i="121"/>
  <c r="H123" i="121"/>
  <c r="F123" i="121"/>
  <c r="E123" i="121"/>
  <c r="K122" i="121"/>
  <c r="I122" i="121"/>
  <c r="H122" i="121"/>
  <c r="F122" i="121"/>
  <c r="E122" i="121"/>
  <c r="K121" i="121"/>
  <c r="I121" i="121"/>
  <c r="H121" i="121"/>
  <c r="F121" i="121"/>
  <c r="E121" i="121"/>
  <c r="K120" i="121"/>
  <c r="I120" i="121"/>
  <c r="H120" i="121"/>
  <c r="F120" i="121"/>
  <c r="E120" i="121"/>
  <c r="K119" i="121"/>
  <c r="I119" i="121"/>
  <c r="H119" i="121"/>
  <c r="F119" i="121"/>
  <c r="E119" i="121"/>
  <c r="K118" i="121"/>
  <c r="I118" i="121"/>
  <c r="H118" i="121"/>
  <c r="F118" i="121"/>
  <c r="E118" i="121"/>
  <c r="K117" i="121"/>
  <c r="I117" i="121"/>
  <c r="H117" i="121"/>
  <c r="F117" i="121"/>
  <c r="E117" i="121"/>
  <c r="K116" i="121"/>
  <c r="I116" i="121"/>
  <c r="H116" i="121"/>
  <c r="F116" i="121"/>
  <c r="E116" i="121"/>
  <c r="K115" i="121"/>
  <c r="I115" i="121"/>
  <c r="H115" i="121"/>
  <c r="F115" i="121"/>
  <c r="E115" i="121"/>
  <c r="K114" i="121"/>
  <c r="I114" i="121"/>
  <c r="H114" i="121"/>
  <c r="F114" i="121"/>
  <c r="E114" i="121"/>
  <c r="K113" i="121"/>
  <c r="I113" i="121"/>
  <c r="H113" i="121"/>
  <c r="F113" i="121"/>
  <c r="E113" i="121"/>
  <c r="K112" i="121"/>
  <c r="I112" i="121"/>
  <c r="H112" i="121"/>
  <c r="F112" i="121"/>
  <c r="E112" i="121"/>
  <c r="K111" i="121"/>
  <c r="I111" i="121"/>
  <c r="H111" i="121"/>
  <c r="F111" i="121"/>
  <c r="E111" i="121"/>
  <c r="K110" i="121"/>
  <c r="K109" i="121"/>
  <c r="K108" i="121"/>
  <c r="I108" i="121"/>
  <c r="H108" i="121"/>
  <c r="F108" i="121"/>
  <c r="E108" i="121"/>
  <c r="K107" i="121"/>
  <c r="I107" i="121"/>
  <c r="H107" i="121"/>
  <c r="F107" i="121"/>
  <c r="E107" i="121"/>
  <c r="K106" i="121"/>
  <c r="I106" i="121"/>
  <c r="H106" i="121"/>
  <c r="F106" i="121"/>
  <c r="E106" i="121"/>
  <c r="K105" i="121"/>
  <c r="I105" i="121"/>
  <c r="H105" i="121"/>
  <c r="F105" i="121"/>
  <c r="E105" i="121"/>
  <c r="K104" i="121"/>
  <c r="I104" i="121"/>
  <c r="H104" i="121"/>
  <c r="F104" i="121"/>
  <c r="E104" i="121"/>
  <c r="K103" i="121"/>
  <c r="I103" i="121"/>
  <c r="H103" i="121"/>
  <c r="F103" i="121"/>
  <c r="E103" i="121"/>
  <c r="K102" i="121"/>
  <c r="I102" i="121"/>
  <c r="H102" i="121"/>
  <c r="F102" i="121"/>
  <c r="E102" i="121"/>
  <c r="K101" i="121"/>
  <c r="I101" i="121"/>
  <c r="H101" i="121"/>
  <c r="F101" i="121"/>
  <c r="E101" i="121"/>
  <c r="K100" i="121"/>
  <c r="I100" i="121"/>
  <c r="H100" i="121"/>
  <c r="F100" i="121"/>
  <c r="E100" i="121"/>
  <c r="K99" i="121"/>
  <c r="I99" i="121"/>
  <c r="H99" i="121"/>
  <c r="F99" i="121"/>
  <c r="E99" i="121"/>
  <c r="K98" i="121"/>
  <c r="I98" i="121"/>
  <c r="H98" i="121"/>
  <c r="F98" i="121"/>
  <c r="E98" i="121"/>
  <c r="K97" i="121"/>
  <c r="I97" i="121"/>
  <c r="H97" i="121"/>
  <c r="F97" i="121"/>
  <c r="E97" i="121"/>
  <c r="K96" i="121"/>
  <c r="I96" i="121"/>
  <c r="H96" i="121"/>
  <c r="F96" i="121"/>
  <c r="E96" i="121"/>
  <c r="K95" i="121"/>
  <c r="I95" i="121"/>
  <c r="H95" i="121"/>
  <c r="F95" i="121"/>
  <c r="E95" i="121"/>
  <c r="K94" i="121"/>
  <c r="I94" i="121"/>
  <c r="H94" i="121"/>
  <c r="F94" i="121"/>
  <c r="E94" i="121"/>
  <c r="K93" i="121"/>
  <c r="I93" i="121"/>
  <c r="H93" i="121"/>
  <c r="F93" i="121"/>
  <c r="E93" i="121"/>
  <c r="K92" i="121"/>
  <c r="I92" i="121"/>
  <c r="H92" i="121"/>
  <c r="F92" i="121"/>
  <c r="E92" i="121"/>
  <c r="K91" i="121"/>
  <c r="I91" i="121"/>
  <c r="H91" i="121"/>
  <c r="F91" i="121"/>
  <c r="E91" i="121"/>
  <c r="K90" i="121"/>
  <c r="I90" i="121"/>
  <c r="H90" i="121"/>
  <c r="F90" i="121"/>
  <c r="E90" i="121"/>
  <c r="K89" i="121"/>
  <c r="I89" i="121"/>
  <c r="H89" i="121"/>
  <c r="F89" i="121"/>
  <c r="E89" i="121"/>
  <c r="K88" i="121"/>
  <c r="K87" i="121"/>
  <c r="I87" i="121"/>
  <c r="H87" i="121"/>
  <c r="F87" i="121"/>
  <c r="E87" i="121"/>
  <c r="K86" i="121"/>
  <c r="I86" i="121"/>
  <c r="H86" i="121"/>
  <c r="F86" i="121"/>
  <c r="E86" i="121"/>
  <c r="K85" i="121"/>
  <c r="I85" i="121"/>
  <c r="H85" i="121"/>
  <c r="F85" i="121"/>
  <c r="E85" i="121"/>
  <c r="K84" i="121"/>
  <c r="I84" i="121"/>
  <c r="H84" i="121"/>
  <c r="F84" i="121"/>
  <c r="E84" i="121"/>
  <c r="K83" i="121"/>
  <c r="I83" i="121"/>
  <c r="H83" i="121"/>
  <c r="F83" i="121"/>
  <c r="E83" i="121"/>
  <c r="K82" i="121"/>
  <c r="I82" i="121"/>
  <c r="H82" i="121"/>
  <c r="F82" i="121"/>
  <c r="E82" i="121"/>
  <c r="K81" i="121"/>
  <c r="I81" i="121"/>
  <c r="H81" i="121"/>
  <c r="F81" i="121"/>
  <c r="E81" i="121"/>
  <c r="K80" i="121"/>
  <c r="I80" i="121"/>
  <c r="H80" i="121"/>
  <c r="F80" i="121"/>
  <c r="E80" i="121"/>
  <c r="K79" i="121"/>
  <c r="I79" i="121"/>
  <c r="H79" i="121"/>
  <c r="F79" i="121"/>
  <c r="E79" i="121"/>
  <c r="K78" i="121"/>
  <c r="I78" i="121"/>
  <c r="H78" i="121"/>
  <c r="F78" i="121"/>
  <c r="E78" i="121"/>
  <c r="K77" i="121"/>
  <c r="I77" i="121"/>
  <c r="H77" i="121"/>
  <c r="F77" i="121"/>
  <c r="E77" i="121"/>
  <c r="K76" i="121"/>
  <c r="I76" i="121"/>
  <c r="H76" i="121"/>
  <c r="F76" i="121"/>
  <c r="E76" i="121"/>
  <c r="K75" i="121"/>
  <c r="I75" i="121"/>
  <c r="H75" i="121"/>
  <c r="F75" i="121"/>
  <c r="E75" i="121"/>
  <c r="K74" i="121"/>
  <c r="I74" i="121"/>
  <c r="H74" i="121"/>
  <c r="F74" i="121"/>
  <c r="E74" i="121"/>
  <c r="K73" i="121"/>
  <c r="I73" i="121"/>
  <c r="H73" i="121"/>
  <c r="F73" i="121"/>
  <c r="E73" i="121"/>
  <c r="K72" i="121"/>
  <c r="I72" i="121"/>
  <c r="H72" i="121"/>
  <c r="F72" i="121"/>
  <c r="E72" i="121"/>
  <c r="K71" i="121"/>
  <c r="I71" i="121"/>
  <c r="H71" i="121"/>
  <c r="F71" i="121"/>
  <c r="E71" i="121"/>
  <c r="K70" i="121"/>
  <c r="I70" i="121"/>
  <c r="H70" i="121"/>
  <c r="F70" i="121"/>
  <c r="E70" i="121"/>
  <c r="K69" i="121"/>
  <c r="I69" i="121"/>
  <c r="H69" i="121"/>
  <c r="F69" i="121"/>
  <c r="E69" i="121"/>
  <c r="K68" i="121"/>
  <c r="I68" i="121"/>
  <c r="H68" i="121"/>
  <c r="F68" i="121"/>
  <c r="E68" i="121"/>
  <c r="K67" i="121"/>
  <c r="I67" i="121"/>
  <c r="H67" i="121"/>
  <c r="F67" i="121"/>
  <c r="E67" i="121"/>
  <c r="K66" i="121"/>
  <c r="I66" i="121"/>
  <c r="H66" i="121"/>
  <c r="F66" i="121"/>
  <c r="E66" i="121"/>
  <c r="K65" i="121"/>
  <c r="I65" i="121"/>
  <c r="H65" i="121"/>
  <c r="F65" i="121"/>
  <c r="E65" i="121"/>
  <c r="K64" i="121"/>
  <c r="I64" i="121"/>
  <c r="H64" i="121"/>
  <c r="F64" i="121"/>
  <c r="E64" i="121"/>
  <c r="K63" i="121"/>
  <c r="I63" i="121"/>
  <c r="H63" i="121"/>
  <c r="F63" i="121"/>
  <c r="E63" i="121"/>
  <c r="K62" i="121"/>
  <c r="I62" i="121"/>
  <c r="H62" i="121"/>
  <c r="F62" i="121"/>
  <c r="E62" i="121"/>
  <c r="K61" i="121"/>
  <c r="I61" i="121"/>
  <c r="H61" i="121"/>
  <c r="F61" i="121"/>
  <c r="E61" i="121"/>
  <c r="K60" i="121"/>
  <c r="I60" i="121"/>
  <c r="H60" i="121"/>
  <c r="F60" i="121"/>
  <c r="E60" i="121"/>
  <c r="K59" i="121"/>
  <c r="I59" i="121"/>
  <c r="H59" i="121"/>
  <c r="F59" i="121"/>
  <c r="E59" i="121"/>
  <c r="K58" i="121"/>
  <c r="I58" i="121"/>
  <c r="H58" i="121"/>
  <c r="F58" i="121"/>
  <c r="E58" i="121"/>
  <c r="K57" i="121"/>
  <c r="I57" i="121"/>
  <c r="H57" i="121"/>
  <c r="F57" i="121"/>
  <c r="E57" i="121"/>
  <c r="K56" i="121"/>
  <c r="I56" i="121"/>
  <c r="H56" i="121"/>
  <c r="F56" i="121"/>
  <c r="E56" i="121"/>
  <c r="K55" i="121"/>
  <c r="I55" i="121"/>
  <c r="H55" i="121"/>
  <c r="F55" i="121"/>
  <c r="E55" i="121"/>
  <c r="K54" i="121"/>
  <c r="I54" i="121"/>
  <c r="H54" i="121"/>
  <c r="F54" i="121"/>
  <c r="E54" i="121"/>
  <c r="K53" i="121"/>
  <c r="I53" i="121"/>
  <c r="H53" i="121"/>
  <c r="F53" i="121"/>
  <c r="E53" i="121"/>
  <c r="K52" i="121"/>
  <c r="I52" i="121"/>
  <c r="H52" i="121"/>
  <c r="F52" i="121"/>
  <c r="E52" i="121"/>
  <c r="K51" i="121"/>
  <c r="I51" i="121"/>
  <c r="H51" i="121"/>
  <c r="F51" i="121"/>
  <c r="E51" i="121"/>
  <c r="K50" i="121"/>
  <c r="I50" i="121"/>
  <c r="H50" i="121"/>
  <c r="F50" i="121"/>
  <c r="E50" i="121"/>
  <c r="K49" i="121"/>
  <c r="I49" i="121"/>
  <c r="H49" i="121"/>
  <c r="F49" i="121"/>
  <c r="E49" i="121"/>
  <c r="K48" i="121"/>
  <c r="I48" i="121"/>
  <c r="H48" i="121"/>
  <c r="F48" i="121"/>
  <c r="E48" i="121"/>
  <c r="K47" i="121"/>
  <c r="I47" i="121"/>
  <c r="H47" i="121"/>
  <c r="F47" i="121"/>
  <c r="E47" i="121"/>
  <c r="K46" i="121"/>
  <c r="I46" i="121"/>
  <c r="H46" i="121"/>
  <c r="F46" i="121"/>
  <c r="E46" i="121"/>
  <c r="K45" i="121"/>
  <c r="I45" i="121"/>
  <c r="H45" i="121"/>
  <c r="F45" i="121"/>
  <c r="E45" i="121"/>
  <c r="K44" i="121"/>
  <c r="I44" i="121"/>
  <c r="H44" i="121"/>
  <c r="F44" i="121"/>
  <c r="E44" i="121"/>
  <c r="K43" i="121"/>
  <c r="K42" i="121"/>
  <c r="I42" i="121"/>
  <c r="H42" i="121"/>
  <c r="F42" i="121"/>
  <c r="E42" i="121"/>
  <c r="K41" i="121"/>
  <c r="I41" i="121"/>
  <c r="H41" i="121"/>
  <c r="F41" i="121"/>
  <c r="E41" i="121"/>
  <c r="K40" i="121"/>
  <c r="I40" i="121"/>
  <c r="H40" i="121"/>
  <c r="F40" i="121"/>
  <c r="E40" i="121"/>
  <c r="K39" i="121"/>
  <c r="I39" i="121"/>
  <c r="H39" i="121"/>
  <c r="F39" i="121"/>
  <c r="E39" i="121"/>
  <c r="K38" i="121"/>
  <c r="I38" i="121"/>
  <c r="H38" i="121"/>
  <c r="F38" i="121"/>
  <c r="E38" i="121"/>
  <c r="K37" i="121"/>
  <c r="I37" i="121"/>
  <c r="H37" i="121"/>
  <c r="F37" i="121"/>
  <c r="E37" i="121"/>
  <c r="K36" i="121"/>
  <c r="I36" i="121"/>
  <c r="H36" i="121"/>
  <c r="F36" i="121"/>
  <c r="E36" i="121"/>
  <c r="K35" i="121"/>
  <c r="I35" i="121"/>
  <c r="H35" i="121"/>
  <c r="F35" i="121"/>
  <c r="E35" i="121"/>
  <c r="K34" i="121"/>
  <c r="I34" i="121"/>
  <c r="H34" i="121"/>
  <c r="F34" i="121"/>
  <c r="E34" i="121"/>
  <c r="K33" i="121"/>
  <c r="I33" i="121"/>
  <c r="H33" i="121"/>
  <c r="F33" i="121"/>
  <c r="E33" i="121"/>
  <c r="K32" i="121"/>
  <c r="I32" i="121"/>
  <c r="H32" i="121"/>
  <c r="F32" i="121"/>
  <c r="E32" i="121"/>
  <c r="K31" i="121"/>
  <c r="I31" i="121"/>
  <c r="H31" i="121"/>
  <c r="F31" i="121"/>
  <c r="E31" i="121"/>
  <c r="K30" i="121"/>
  <c r="I30" i="121"/>
  <c r="H30" i="121"/>
  <c r="F30" i="121"/>
  <c r="E30" i="121"/>
  <c r="K29" i="121"/>
  <c r="K28" i="121"/>
  <c r="K27" i="121"/>
  <c r="I27" i="121"/>
  <c r="H27" i="121"/>
  <c r="F27" i="121"/>
  <c r="E27" i="121"/>
  <c r="K26" i="121"/>
  <c r="I26" i="121"/>
  <c r="H26" i="121"/>
  <c r="F26" i="121"/>
  <c r="E26" i="121"/>
  <c r="K24" i="121"/>
  <c r="I24" i="121"/>
  <c r="H24" i="121"/>
  <c r="F24" i="121"/>
  <c r="E24" i="121"/>
  <c r="K23" i="121"/>
  <c r="I23" i="121"/>
  <c r="H23" i="121"/>
  <c r="F23" i="121"/>
  <c r="E23" i="121"/>
  <c r="K22" i="121"/>
  <c r="I22" i="121"/>
  <c r="H22" i="121"/>
  <c r="F22" i="121"/>
  <c r="E22" i="121"/>
  <c r="K21" i="121"/>
  <c r="I21" i="121"/>
  <c r="H21" i="121"/>
  <c r="F21" i="121"/>
  <c r="E21" i="121"/>
  <c r="K20" i="121"/>
  <c r="I20" i="121"/>
  <c r="H20" i="121"/>
  <c r="F20" i="121"/>
  <c r="E20" i="121"/>
  <c r="K19" i="121"/>
  <c r="I19" i="121"/>
  <c r="H19" i="121"/>
  <c r="F19" i="121"/>
  <c r="E19" i="121"/>
  <c r="K18" i="121"/>
  <c r="I18" i="121"/>
  <c r="H18" i="121"/>
  <c r="F18" i="121"/>
  <c r="E18" i="121"/>
  <c r="K17" i="121"/>
  <c r="I17" i="121"/>
  <c r="H17" i="121"/>
  <c r="F17" i="121"/>
  <c r="E17" i="121"/>
  <c r="K16" i="121"/>
  <c r="I16" i="121"/>
  <c r="H16" i="121"/>
  <c r="F16" i="121"/>
  <c r="E16" i="121"/>
  <c r="K15" i="121"/>
  <c r="I15" i="121"/>
  <c r="H15" i="121"/>
  <c r="F15" i="121"/>
  <c r="E15" i="121"/>
  <c r="J169" i="120"/>
  <c r="G169" i="120"/>
  <c r="K168" i="120"/>
  <c r="I168" i="120"/>
  <c r="H168" i="120"/>
  <c r="F168" i="120"/>
  <c r="E168" i="120"/>
  <c r="K167" i="120"/>
  <c r="I167" i="120"/>
  <c r="H167" i="120"/>
  <c r="F167" i="120"/>
  <c r="E167" i="120"/>
  <c r="K166" i="120"/>
  <c r="I166" i="120"/>
  <c r="H166" i="120"/>
  <c r="F166" i="120"/>
  <c r="E166" i="120"/>
  <c r="K165" i="120"/>
  <c r="I165" i="120"/>
  <c r="H165" i="120"/>
  <c r="F165" i="120"/>
  <c r="E165" i="120"/>
  <c r="K164" i="120"/>
  <c r="I164" i="120"/>
  <c r="H164" i="120"/>
  <c r="F164" i="120"/>
  <c r="E164" i="120"/>
  <c r="K163" i="120"/>
  <c r="I163" i="120"/>
  <c r="H163" i="120"/>
  <c r="F163" i="120"/>
  <c r="E163" i="120"/>
  <c r="K162" i="120"/>
  <c r="I162" i="120"/>
  <c r="H162" i="120"/>
  <c r="F162" i="120"/>
  <c r="E162" i="120"/>
  <c r="K160" i="120"/>
  <c r="I160" i="120"/>
  <c r="H160" i="120"/>
  <c r="F160" i="120"/>
  <c r="E160" i="120"/>
  <c r="K159" i="120"/>
  <c r="I159" i="120"/>
  <c r="H159" i="120"/>
  <c r="F159" i="120"/>
  <c r="E159" i="120"/>
  <c r="K158" i="120"/>
  <c r="I158" i="120"/>
  <c r="H158" i="120"/>
  <c r="F158" i="120"/>
  <c r="E158" i="120"/>
  <c r="K157" i="120"/>
  <c r="I157" i="120"/>
  <c r="H157" i="120"/>
  <c r="F157" i="120"/>
  <c r="E157" i="120"/>
  <c r="K156" i="120"/>
  <c r="I156" i="120"/>
  <c r="H156" i="120"/>
  <c r="F156" i="120"/>
  <c r="E156" i="120"/>
  <c r="K155" i="120"/>
  <c r="I155" i="120"/>
  <c r="H155" i="120"/>
  <c r="F155" i="120"/>
  <c r="E155" i="120"/>
  <c r="K154" i="120"/>
  <c r="I154" i="120"/>
  <c r="H154" i="120"/>
  <c r="F154" i="120"/>
  <c r="E154" i="120"/>
  <c r="K153" i="120"/>
  <c r="I153" i="120"/>
  <c r="H153" i="120"/>
  <c r="F153" i="120"/>
  <c r="E153" i="120"/>
  <c r="K152" i="120"/>
  <c r="I152" i="120"/>
  <c r="H152" i="120"/>
  <c r="F152" i="120"/>
  <c r="E152" i="120"/>
  <c r="K151" i="120"/>
  <c r="I151" i="120"/>
  <c r="H151" i="120"/>
  <c r="F151" i="120"/>
  <c r="E151" i="120"/>
  <c r="K150" i="120"/>
  <c r="I150" i="120"/>
  <c r="H150" i="120"/>
  <c r="F150" i="120"/>
  <c r="E150" i="120"/>
  <c r="K148" i="120"/>
  <c r="I148" i="120"/>
  <c r="H148" i="120"/>
  <c r="F148" i="120"/>
  <c r="E148" i="120"/>
  <c r="K147" i="120"/>
  <c r="I147" i="120"/>
  <c r="H147" i="120"/>
  <c r="F147" i="120"/>
  <c r="E147" i="120"/>
  <c r="K146" i="120"/>
  <c r="I146" i="120"/>
  <c r="H146" i="120"/>
  <c r="F146" i="120"/>
  <c r="E146" i="120"/>
  <c r="K145" i="120"/>
  <c r="I145" i="120"/>
  <c r="H145" i="120"/>
  <c r="F145" i="120"/>
  <c r="E145" i="120"/>
  <c r="K144" i="120"/>
  <c r="I144" i="120"/>
  <c r="H144" i="120"/>
  <c r="F144" i="120"/>
  <c r="E144" i="120"/>
  <c r="K141" i="120"/>
  <c r="I141" i="120"/>
  <c r="H141" i="120"/>
  <c r="F141" i="120"/>
  <c r="E141" i="120"/>
  <c r="K140" i="120"/>
  <c r="I140" i="120"/>
  <c r="H140" i="120"/>
  <c r="F140" i="120"/>
  <c r="E140" i="120"/>
  <c r="K139" i="120"/>
  <c r="I139" i="120"/>
  <c r="H139" i="120"/>
  <c r="F139" i="120"/>
  <c r="E139" i="120"/>
  <c r="K137" i="120"/>
  <c r="I137" i="120"/>
  <c r="H137" i="120"/>
  <c r="F137" i="120"/>
  <c r="E137" i="120"/>
  <c r="K136" i="120"/>
  <c r="I136" i="120"/>
  <c r="H136" i="120"/>
  <c r="F136" i="120"/>
  <c r="E136" i="120"/>
  <c r="K135" i="120"/>
  <c r="I135" i="120"/>
  <c r="H135" i="120"/>
  <c r="F135" i="120"/>
  <c r="E135" i="120"/>
  <c r="K134" i="120"/>
  <c r="I134" i="120"/>
  <c r="H134" i="120"/>
  <c r="F134" i="120"/>
  <c r="E134" i="120"/>
  <c r="K133" i="120"/>
  <c r="I133" i="120"/>
  <c r="H133" i="120"/>
  <c r="F133" i="120"/>
  <c r="E133" i="120"/>
  <c r="K131" i="120"/>
  <c r="I131" i="120"/>
  <c r="H131" i="120"/>
  <c r="F131" i="120"/>
  <c r="E131" i="120"/>
  <c r="K130" i="120"/>
  <c r="I130" i="120"/>
  <c r="H130" i="120"/>
  <c r="F130" i="120"/>
  <c r="E130" i="120"/>
  <c r="K129" i="120"/>
  <c r="I129" i="120"/>
  <c r="H129" i="120"/>
  <c r="F129" i="120"/>
  <c r="E129" i="120"/>
  <c r="K128" i="120"/>
  <c r="K127" i="120"/>
  <c r="K126" i="120"/>
  <c r="I126" i="120"/>
  <c r="H126" i="120"/>
  <c r="F126" i="120"/>
  <c r="E126" i="120"/>
  <c r="K125" i="120"/>
  <c r="I125" i="120"/>
  <c r="H125" i="120"/>
  <c r="F125" i="120"/>
  <c r="E125" i="120"/>
  <c r="K124" i="120"/>
  <c r="I124" i="120"/>
  <c r="H124" i="120"/>
  <c r="K123" i="120"/>
  <c r="I123" i="120"/>
  <c r="H123" i="120"/>
  <c r="F123" i="120"/>
  <c r="E123" i="120"/>
  <c r="K122" i="120"/>
  <c r="I122" i="120"/>
  <c r="H122" i="120"/>
  <c r="F122" i="120"/>
  <c r="E122" i="120"/>
  <c r="K121" i="120"/>
  <c r="I121" i="120"/>
  <c r="H121" i="120"/>
  <c r="F121" i="120"/>
  <c r="E121" i="120"/>
  <c r="K120" i="120"/>
  <c r="I120" i="120"/>
  <c r="H120" i="120"/>
  <c r="F120" i="120"/>
  <c r="E120" i="120"/>
  <c r="K119" i="120"/>
  <c r="I119" i="120"/>
  <c r="H119" i="120"/>
  <c r="F119" i="120"/>
  <c r="E119" i="120"/>
  <c r="K118" i="120"/>
  <c r="I118" i="120"/>
  <c r="H118" i="120"/>
  <c r="F118" i="120"/>
  <c r="E118" i="120"/>
  <c r="K117" i="120"/>
  <c r="I117" i="120"/>
  <c r="H117" i="120"/>
  <c r="F117" i="120"/>
  <c r="E117" i="120"/>
  <c r="K116" i="120"/>
  <c r="I116" i="120"/>
  <c r="H116" i="120"/>
  <c r="F116" i="120"/>
  <c r="E116" i="120"/>
  <c r="K115" i="120"/>
  <c r="I115" i="120"/>
  <c r="H115" i="120"/>
  <c r="F115" i="120"/>
  <c r="E115" i="120"/>
  <c r="K114" i="120"/>
  <c r="I114" i="120"/>
  <c r="H114" i="120"/>
  <c r="F114" i="120"/>
  <c r="E114" i="120"/>
  <c r="K113" i="120"/>
  <c r="I113" i="120"/>
  <c r="H113" i="120"/>
  <c r="F113" i="120"/>
  <c r="E113" i="120"/>
  <c r="K112" i="120"/>
  <c r="I112" i="120"/>
  <c r="H112" i="120"/>
  <c r="F112" i="120"/>
  <c r="E112" i="120"/>
  <c r="K111" i="120"/>
  <c r="I111" i="120"/>
  <c r="H111" i="120"/>
  <c r="F111" i="120"/>
  <c r="E111" i="120"/>
  <c r="K110" i="120"/>
  <c r="K109" i="120"/>
  <c r="K108" i="120"/>
  <c r="I108" i="120"/>
  <c r="H108" i="120"/>
  <c r="F108" i="120"/>
  <c r="E108" i="120"/>
  <c r="K107" i="120"/>
  <c r="I107" i="120"/>
  <c r="H107" i="120"/>
  <c r="F107" i="120"/>
  <c r="E107" i="120"/>
  <c r="K106" i="120"/>
  <c r="I106" i="120"/>
  <c r="H106" i="120"/>
  <c r="F106" i="120"/>
  <c r="E106" i="120"/>
  <c r="K105" i="120"/>
  <c r="I105" i="120"/>
  <c r="H105" i="120"/>
  <c r="F105" i="120"/>
  <c r="E105" i="120"/>
  <c r="K104" i="120"/>
  <c r="I104" i="120"/>
  <c r="H104" i="120"/>
  <c r="F104" i="120"/>
  <c r="E104" i="120"/>
  <c r="K103" i="120"/>
  <c r="I103" i="120"/>
  <c r="H103" i="120"/>
  <c r="F103" i="120"/>
  <c r="E103" i="120"/>
  <c r="K102" i="120"/>
  <c r="I102" i="120"/>
  <c r="H102" i="120"/>
  <c r="F102" i="120"/>
  <c r="E102" i="120"/>
  <c r="K101" i="120"/>
  <c r="I101" i="120"/>
  <c r="H101" i="120"/>
  <c r="F101" i="120"/>
  <c r="E101" i="120"/>
  <c r="K100" i="120"/>
  <c r="I100" i="120"/>
  <c r="H100" i="120"/>
  <c r="F100" i="120"/>
  <c r="E100" i="120"/>
  <c r="K99" i="120"/>
  <c r="I99" i="120"/>
  <c r="H99" i="120"/>
  <c r="F99" i="120"/>
  <c r="E99" i="120"/>
  <c r="K98" i="120"/>
  <c r="I98" i="120"/>
  <c r="H98" i="120"/>
  <c r="F98" i="120"/>
  <c r="E98" i="120"/>
  <c r="K97" i="120"/>
  <c r="I97" i="120"/>
  <c r="H97" i="120"/>
  <c r="F97" i="120"/>
  <c r="E97" i="120"/>
  <c r="K96" i="120"/>
  <c r="I96" i="120"/>
  <c r="H96" i="120"/>
  <c r="F96" i="120"/>
  <c r="E96" i="120"/>
  <c r="K95" i="120"/>
  <c r="I95" i="120"/>
  <c r="H95" i="120"/>
  <c r="F95" i="120"/>
  <c r="E95" i="120"/>
  <c r="K94" i="120"/>
  <c r="I94" i="120"/>
  <c r="H94" i="120"/>
  <c r="F94" i="120"/>
  <c r="E94" i="120"/>
  <c r="K93" i="120"/>
  <c r="I93" i="120"/>
  <c r="H93" i="120"/>
  <c r="F93" i="120"/>
  <c r="E93" i="120"/>
  <c r="K92" i="120"/>
  <c r="I92" i="120"/>
  <c r="H92" i="120"/>
  <c r="F92" i="120"/>
  <c r="E92" i="120"/>
  <c r="K91" i="120"/>
  <c r="I91" i="120"/>
  <c r="H91" i="120"/>
  <c r="F91" i="120"/>
  <c r="E91" i="120"/>
  <c r="K90" i="120"/>
  <c r="I90" i="120"/>
  <c r="H90" i="120"/>
  <c r="F90" i="120"/>
  <c r="E90" i="120"/>
  <c r="K89" i="120"/>
  <c r="I89" i="120"/>
  <c r="H89" i="120"/>
  <c r="F89" i="120"/>
  <c r="E89" i="120"/>
  <c r="K88" i="120"/>
  <c r="K87" i="120"/>
  <c r="I87" i="120"/>
  <c r="H87" i="120"/>
  <c r="F87" i="120"/>
  <c r="E87" i="120"/>
  <c r="K86" i="120"/>
  <c r="I86" i="120"/>
  <c r="H86" i="120"/>
  <c r="F86" i="120"/>
  <c r="E86" i="120"/>
  <c r="K85" i="120"/>
  <c r="I85" i="120"/>
  <c r="H85" i="120"/>
  <c r="F85" i="120"/>
  <c r="E85" i="120"/>
  <c r="K84" i="120"/>
  <c r="I84" i="120"/>
  <c r="H84" i="120"/>
  <c r="F84" i="120"/>
  <c r="E84" i="120"/>
  <c r="K83" i="120"/>
  <c r="I83" i="120"/>
  <c r="H83" i="120"/>
  <c r="F83" i="120"/>
  <c r="E83" i="120"/>
  <c r="K82" i="120"/>
  <c r="I82" i="120"/>
  <c r="H82" i="120"/>
  <c r="F82" i="120"/>
  <c r="E82" i="120"/>
  <c r="K81" i="120"/>
  <c r="I81" i="120"/>
  <c r="H81" i="120"/>
  <c r="F81" i="120"/>
  <c r="E81" i="120"/>
  <c r="K80" i="120"/>
  <c r="I80" i="120"/>
  <c r="H80" i="120"/>
  <c r="F80" i="120"/>
  <c r="E80" i="120"/>
  <c r="K79" i="120"/>
  <c r="I79" i="120"/>
  <c r="H79" i="120"/>
  <c r="F79" i="120"/>
  <c r="E79" i="120"/>
  <c r="K78" i="120"/>
  <c r="I78" i="120"/>
  <c r="H78" i="120"/>
  <c r="F78" i="120"/>
  <c r="E78" i="120"/>
  <c r="K77" i="120"/>
  <c r="I77" i="120"/>
  <c r="H77" i="120"/>
  <c r="F77" i="120"/>
  <c r="E77" i="120"/>
  <c r="K76" i="120"/>
  <c r="I76" i="120"/>
  <c r="H76" i="120"/>
  <c r="F76" i="120"/>
  <c r="E76" i="120"/>
  <c r="K75" i="120"/>
  <c r="I75" i="120"/>
  <c r="H75" i="120"/>
  <c r="F75" i="120"/>
  <c r="E75" i="120"/>
  <c r="K74" i="120"/>
  <c r="I74" i="120"/>
  <c r="H74" i="120"/>
  <c r="F74" i="120"/>
  <c r="E74" i="120"/>
  <c r="K73" i="120"/>
  <c r="I73" i="120"/>
  <c r="H73" i="120"/>
  <c r="F73" i="120"/>
  <c r="E73" i="120"/>
  <c r="K72" i="120"/>
  <c r="I72" i="120"/>
  <c r="H72" i="120"/>
  <c r="F72" i="120"/>
  <c r="E72" i="120"/>
  <c r="K71" i="120"/>
  <c r="I71" i="120"/>
  <c r="H71" i="120"/>
  <c r="F71" i="120"/>
  <c r="E71" i="120"/>
  <c r="K70" i="120"/>
  <c r="I70" i="120"/>
  <c r="H70" i="120"/>
  <c r="F70" i="120"/>
  <c r="E70" i="120"/>
  <c r="K69" i="120"/>
  <c r="I69" i="120"/>
  <c r="H69" i="120"/>
  <c r="F69" i="120"/>
  <c r="E69" i="120"/>
  <c r="K68" i="120"/>
  <c r="I68" i="120"/>
  <c r="H68" i="120"/>
  <c r="F68" i="120"/>
  <c r="E68" i="120"/>
  <c r="K67" i="120"/>
  <c r="I67" i="120"/>
  <c r="H67" i="120"/>
  <c r="F67" i="120"/>
  <c r="E67" i="120"/>
  <c r="K66" i="120"/>
  <c r="I66" i="120"/>
  <c r="H66" i="120"/>
  <c r="F66" i="120"/>
  <c r="E66" i="120"/>
  <c r="K65" i="120"/>
  <c r="I65" i="120"/>
  <c r="H65" i="120"/>
  <c r="F65" i="120"/>
  <c r="E65" i="120"/>
  <c r="K64" i="120"/>
  <c r="I64" i="120"/>
  <c r="H64" i="120"/>
  <c r="F64" i="120"/>
  <c r="E64" i="120"/>
  <c r="K63" i="120"/>
  <c r="I63" i="120"/>
  <c r="H63" i="120"/>
  <c r="F63" i="120"/>
  <c r="E63" i="120"/>
  <c r="K62" i="120"/>
  <c r="I62" i="120"/>
  <c r="H62" i="120"/>
  <c r="F62" i="120"/>
  <c r="E62" i="120"/>
  <c r="K61" i="120"/>
  <c r="I61" i="120"/>
  <c r="H61" i="120"/>
  <c r="F61" i="120"/>
  <c r="E61" i="120"/>
  <c r="K60" i="120"/>
  <c r="I60" i="120"/>
  <c r="H60" i="120"/>
  <c r="F60" i="120"/>
  <c r="E60" i="120"/>
  <c r="K59" i="120"/>
  <c r="I59" i="120"/>
  <c r="H59" i="120"/>
  <c r="F59" i="120"/>
  <c r="E59" i="120"/>
  <c r="K58" i="120"/>
  <c r="I58" i="120"/>
  <c r="H58" i="120"/>
  <c r="F58" i="120"/>
  <c r="E58" i="120"/>
  <c r="K57" i="120"/>
  <c r="I57" i="120"/>
  <c r="H57" i="120"/>
  <c r="F57" i="120"/>
  <c r="E57" i="120"/>
  <c r="K56" i="120"/>
  <c r="I56" i="120"/>
  <c r="H56" i="120"/>
  <c r="F56" i="120"/>
  <c r="E56" i="120"/>
  <c r="K55" i="120"/>
  <c r="I55" i="120"/>
  <c r="H55" i="120"/>
  <c r="F55" i="120"/>
  <c r="E55" i="120"/>
  <c r="K54" i="120"/>
  <c r="I54" i="120"/>
  <c r="H54" i="120"/>
  <c r="F54" i="120"/>
  <c r="E54" i="120"/>
  <c r="K53" i="120"/>
  <c r="I53" i="120"/>
  <c r="H53" i="120"/>
  <c r="F53" i="120"/>
  <c r="E53" i="120"/>
  <c r="K52" i="120"/>
  <c r="I52" i="120"/>
  <c r="H52" i="120"/>
  <c r="F52" i="120"/>
  <c r="E52" i="120"/>
  <c r="K51" i="120"/>
  <c r="I51" i="120"/>
  <c r="H51" i="120"/>
  <c r="F51" i="120"/>
  <c r="E51" i="120"/>
  <c r="K50" i="120"/>
  <c r="I50" i="120"/>
  <c r="H50" i="120"/>
  <c r="F50" i="120"/>
  <c r="E50" i="120"/>
  <c r="K49" i="120"/>
  <c r="I49" i="120"/>
  <c r="H49" i="120"/>
  <c r="F49" i="120"/>
  <c r="E49" i="120"/>
  <c r="K48" i="120"/>
  <c r="I48" i="120"/>
  <c r="H48" i="120"/>
  <c r="F48" i="120"/>
  <c r="E48" i="120"/>
  <c r="K47" i="120"/>
  <c r="I47" i="120"/>
  <c r="H47" i="120"/>
  <c r="F47" i="120"/>
  <c r="E47" i="120"/>
  <c r="K46" i="120"/>
  <c r="I46" i="120"/>
  <c r="H46" i="120"/>
  <c r="F46" i="120"/>
  <c r="E46" i="120"/>
  <c r="K45" i="120"/>
  <c r="I45" i="120"/>
  <c r="H45" i="120"/>
  <c r="F45" i="120"/>
  <c r="E45" i="120"/>
  <c r="K44" i="120"/>
  <c r="I44" i="120"/>
  <c r="H44" i="120"/>
  <c r="F44" i="120"/>
  <c r="E44" i="120"/>
  <c r="K43" i="120"/>
  <c r="K42" i="120"/>
  <c r="I42" i="120"/>
  <c r="H42" i="120"/>
  <c r="F42" i="120"/>
  <c r="E42" i="120"/>
  <c r="K41" i="120"/>
  <c r="I41" i="120"/>
  <c r="H41" i="120"/>
  <c r="F41" i="120"/>
  <c r="E41" i="120"/>
  <c r="K40" i="120"/>
  <c r="I40" i="120"/>
  <c r="H40" i="120"/>
  <c r="F40" i="120"/>
  <c r="E40" i="120"/>
  <c r="K39" i="120"/>
  <c r="I39" i="120"/>
  <c r="H39" i="120"/>
  <c r="F39" i="120"/>
  <c r="E39" i="120"/>
  <c r="K38" i="120"/>
  <c r="I38" i="120"/>
  <c r="H38" i="120"/>
  <c r="F38" i="120"/>
  <c r="E38" i="120"/>
  <c r="K37" i="120"/>
  <c r="I37" i="120"/>
  <c r="H37" i="120"/>
  <c r="F37" i="120"/>
  <c r="E37" i="120"/>
  <c r="K36" i="120"/>
  <c r="I36" i="120"/>
  <c r="H36" i="120"/>
  <c r="F36" i="120"/>
  <c r="E36" i="120"/>
  <c r="K35" i="120"/>
  <c r="I35" i="120"/>
  <c r="H35" i="120"/>
  <c r="F35" i="120"/>
  <c r="E35" i="120"/>
  <c r="K34" i="120"/>
  <c r="I34" i="120"/>
  <c r="H34" i="120"/>
  <c r="F34" i="120"/>
  <c r="E34" i="120"/>
  <c r="K33" i="120"/>
  <c r="I33" i="120"/>
  <c r="H33" i="120"/>
  <c r="F33" i="120"/>
  <c r="E33" i="120"/>
  <c r="K32" i="120"/>
  <c r="I32" i="120"/>
  <c r="H32" i="120"/>
  <c r="F32" i="120"/>
  <c r="E32" i="120"/>
  <c r="K31" i="120"/>
  <c r="I31" i="120"/>
  <c r="H31" i="120"/>
  <c r="F31" i="120"/>
  <c r="E31" i="120"/>
  <c r="K30" i="120"/>
  <c r="I30" i="120"/>
  <c r="H30" i="120"/>
  <c r="F30" i="120"/>
  <c r="E30" i="120"/>
  <c r="K29" i="120"/>
  <c r="K28" i="120"/>
  <c r="K27" i="120"/>
  <c r="I27" i="120"/>
  <c r="H27" i="120"/>
  <c r="F27" i="120"/>
  <c r="E27" i="120"/>
  <c r="K26" i="120"/>
  <c r="I26" i="120"/>
  <c r="H26" i="120"/>
  <c r="F26" i="120"/>
  <c r="E26" i="120"/>
  <c r="K24" i="120"/>
  <c r="I24" i="120"/>
  <c r="H24" i="120"/>
  <c r="F24" i="120"/>
  <c r="E24" i="120"/>
  <c r="K23" i="120"/>
  <c r="I23" i="120"/>
  <c r="H23" i="120"/>
  <c r="F23" i="120"/>
  <c r="E23" i="120"/>
  <c r="K22" i="120"/>
  <c r="I22" i="120"/>
  <c r="H22" i="120"/>
  <c r="F22" i="120"/>
  <c r="E22" i="120"/>
  <c r="K21" i="120"/>
  <c r="I21" i="120"/>
  <c r="H21" i="120"/>
  <c r="F21" i="120"/>
  <c r="E21" i="120"/>
  <c r="K20" i="120"/>
  <c r="I20" i="120"/>
  <c r="H20" i="120"/>
  <c r="F20" i="120"/>
  <c r="E20" i="120"/>
  <c r="K19" i="120"/>
  <c r="I19" i="120"/>
  <c r="H19" i="120"/>
  <c r="F19" i="120"/>
  <c r="E19" i="120"/>
  <c r="K18" i="120"/>
  <c r="I18" i="120"/>
  <c r="H18" i="120"/>
  <c r="F18" i="120"/>
  <c r="E18" i="120"/>
  <c r="K17" i="120"/>
  <c r="I17" i="120"/>
  <c r="H17" i="120"/>
  <c r="F17" i="120"/>
  <c r="E17" i="120"/>
  <c r="K16" i="120"/>
  <c r="I16" i="120"/>
  <c r="H16" i="120"/>
  <c r="F16" i="120"/>
  <c r="E16" i="120"/>
  <c r="K15" i="120"/>
  <c r="I15" i="120"/>
  <c r="H15" i="120"/>
  <c r="F15" i="120"/>
  <c r="E15" i="120"/>
  <c r="J169" i="119"/>
  <c r="G169" i="119"/>
  <c r="K168" i="119"/>
  <c r="I168" i="119"/>
  <c r="H168" i="119"/>
  <c r="F168" i="119"/>
  <c r="E168" i="119"/>
  <c r="K167" i="119"/>
  <c r="I167" i="119"/>
  <c r="H167" i="119"/>
  <c r="F167" i="119"/>
  <c r="E167" i="119"/>
  <c r="K166" i="119"/>
  <c r="I166" i="119"/>
  <c r="H166" i="119"/>
  <c r="F166" i="119"/>
  <c r="E166" i="119"/>
  <c r="K165" i="119"/>
  <c r="I165" i="119"/>
  <c r="H165" i="119"/>
  <c r="F165" i="119"/>
  <c r="E165" i="119"/>
  <c r="K164" i="119"/>
  <c r="I164" i="119"/>
  <c r="H164" i="119"/>
  <c r="F164" i="119"/>
  <c r="E164" i="119"/>
  <c r="K163" i="119"/>
  <c r="I163" i="119"/>
  <c r="H163" i="119"/>
  <c r="F163" i="119"/>
  <c r="E163" i="119"/>
  <c r="K162" i="119"/>
  <c r="I162" i="119"/>
  <c r="H162" i="119"/>
  <c r="F162" i="119"/>
  <c r="E162" i="119"/>
  <c r="K160" i="119"/>
  <c r="I160" i="119"/>
  <c r="H160" i="119"/>
  <c r="F160" i="119"/>
  <c r="E160" i="119"/>
  <c r="K159" i="119"/>
  <c r="I159" i="119"/>
  <c r="H159" i="119"/>
  <c r="F159" i="119"/>
  <c r="E159" i="119"/>
  <c r="K158" i="119"/>
  <c r="I158" i="119"/>
  <c r="H158" i="119"/>
  <c r="F158" i="119"/>
  <c r="E158" i="119"/>
  <c r="K157" i="119"/>
  <c r="I157" i="119"/>
  <c r="H157" i="119"/>
  <c r="F157" i="119"/>
  <c r="E157" i="119"/>
  <c r="K156" i="119"/>
  <c r="I156" i="119"/>
  <c r="H156" i="119"/>
  <c r="F156" i="119"/>
  <c r="E156" i="119"/>
  <c r="K155" i="119"/>
  <c r="I155" i="119"/>
  <c r="H155" i="119"/>
  <c r="F155" i="119"/>
  <c r="E155" i="119"/>
  <c r="K154" i="119"/>
  <c r="I154" i="119"/>
  <c r="H154" i="119"/>
  <c r="F154" i="119"/>
  <c r="E154" i="119"/>
  <c r="K153" i="119"/>
  <c r="I153" i="119"/>
  <c r="H153" i="119"/>
  <c r="F153" i="119"/>
  <c r="E153" i="119"/>
  <c r="K152" i="119"/>
  <c r="I152" i="119"/>
  <c r="H152" i="119"/>
  <c r="F152" i="119"/>
  <c r="E152" i="119"/>
  <c r="K151" i="119"/>
  <c r="I151" i="119"/>
  <c r="H151" i="119"/>
  <c r="F151" i="119"/>
  <c r="E151" i="119"/>
  <c r="K150" i="119"/>
  <c r="I150" i="119"/>
  <c r="H150" i="119"/>
  <c r="F150" i="119"/>
  <c r="E150" i="119"/>
  <c r="K148" i="119"/>
  <c r="I148" i="119"/>
  <c r="H148" i="119"/>
  <c r="F148" i="119"/>
  <c r="E148" i="119"/>
  <c r="K147" i="119"/>
  <c r="I147" i="119"/>
  <c r="H147" i="119"/>
  <c r="F147" i="119"/>
  <c r="E147" i="119"/>
  <c r="K146" i="119"/>
  <c r="I146" i="119"/>
  <c r="H146" i="119"/>
  <c r="F146" i="119"/>
  <c r="E146" i="119"/>
  <c r="K145" i="119"/>
  <c r="I145" i="119"/>
  <c r="H145" i="119"/>
  <c r="F145" i="119"/>
  <c r="E145" i="119"/>
  <c r="K144" i="119"/>
  <c r="I144" i="119"/>
  <c r="H144" i="119"/>
  <c r="F144" i="119"/>
  <c r="E144" i="119"/>
  <c r="K141" i="119"/>
  <c r="I141" i="119"/>
  <c r="H141" i="119"/>
  <c r="F141" i="119"/>
  <c r="E141" i="119"/>
  <c r="K140" i="119"/>
  <c r="I140" i="119"/>
  <c r="H140" i="119"/>
  <c r="F140" i="119"/>
  <c r="E140" i="119"/>
  <c r="K139" i="119"/>
  <c r="I139" i="119"/>
  <c r="H139" i="119"/>
  <c r="F139" i="119"/>
  <c r="E139" i="119"/>
  <c r="K137" i="119"/>
  <c r="I137" i="119"/>
  <c r="H137" i="119"/>
  <c r="F137" i="119"/>
  <c r="E137" i="119"/>
  <c r="K136" i="119"/>
  <c r="I136" i="119"/>
  <c r="H136" i="119"/>
  <c r="F136" i="119"/>
  <c r="E136" i="119"/>
  <c r="K135" i="119"/>
  <c r="I135" i="119"/>
  <c r="H135" i="119"/>
  <c r="F135" i="119"/>
  <c r="E135" i="119"/>
  <c r="K134" i="119"/>
  <c r="I134" i="119"/>
  <c r="H134" i="119"/>
  <c r="F134" i="119"/>
  <c r="E134" i="119"/>
  <c r="K133" i="119"/>
  <c r="I133" i="119"/>
  <c r="H133" i="119"/>
  <c r="F133" i="119"/>
  <c r="E133" i="119"/>
  <c r="K131" i="119"/>
  <c r="I131" i="119"/>
  <c r="H131" i="119"/>
  <c r="F131" i="119"/>
  <c r="E131" i="119"/>
  <c r="K130" i="119"/>
  <c r="I130" i="119"/>
  <c r="H130" i="119"/>
  <c r="F130" i="119"/>
  <c r="E130" i="119"/>
  <c r="K129" i="119"/>
  <c r="I129" i="119"/>
  <c r="H129" i="119"/>
  <c r="F129" i="119"/>
  <c r="E129" i="119"/>
  <c r="K128" i="119"/>
  <c r="K127" i="119"/>
  <c r="K126" i="119"/>
  <c r="I126" i="119"/>
  <c r="H126" i="119"/>
  <c r="F126" i="119"/>
  <c r="E126" i="119"/>
  <c r="K125" i="119"/>
  <c r="I125" i="119"/>
  <c r="H125" i="119"/>
  <c r="F125" i="119"/>
  <c r="E125" i="119"/>
  <c r="K124" i="119"/>
  <c r="I124" i="119"/>
  <c r="H124" i="119"/>
  <c r="F124" i="119"/>
  <c r="E124" i="119"/>
  <c r="K123" i="119"/>
  <c r="I123" i="119"/>
  <c r="H123" i="119"/>
  <c r="F123" i="119"/>
  <c r="E123" i="119"/>
  <c r="K122" i="119"/>
  <c r="I122" i="119"/>
  <c r="H122" i="119"/>
  <c r="F122" i="119"/>
  <c r="E122" i="119"/>
  <c r="K121" i="119"/>
  <c r="I121" i="119"/>
  <c r="H121" i="119"/>
  <c r="F121" i="119"/>
  <c r="E121" i="119"/>
  <c r="K120" i="119"/>
  <c r="I120" i="119"/>
  <c r="H120" i="119"/>
  <c r="F120" i="119"/>
  <c r="E120" i="119"/>
  <c r="K119" i="119"/>
  <c r="K118" i="119"/>
  <c r="I118" i="119"/>
  <c r="H118" i="119"/>
  <c r="F118" i="119"/>
  <c r="E118" i="119"/>
  <c r="K117" i="119"/>
  <c r="I117" i="119"/>
  <c r="H117" i="119"/>
  <c r="F117" i="119"/>
  <c r="E117" i="119"/>
  <c r="K116" i="119"/>
  <c r="I116" i="119"/>
  <c r="H116" i="119"/>
  <c r="F116" i="119"/>
  <c r="E116" i="119"/>
  <c r="K115" i="119"/>
  <c r="I115" i="119"/>
  <c r="H115" i="119"/>
  <c r="F115" i="119"/>
  <c r="E115" i="119"/>
  <c r="K114" i="119"/>
  <c r="I114" i="119"/>
  <c r="H114" i="119"/>
  <c r="F114" i="119"/>
  <c r="E114" i="119"/>
  <c r="K113" i="119"/>
  <c r="I113" i="119"/>
  <c r="H113" i="119"/>
  <c r="F113" i="119"/>
  <c r="E113" i="119"/>
  <c r="K112" i="119"/>
  <c r="I112" i="119"/>
  <c r="H112" i="119"/>
  <c r="F112" i="119"/>
  <c r="E112" i="119"/>
  <c r="K111" i="119"/>
  <c r="I111" i="119"/>
  <c r="H111" i="119"/>
  <c r="F111" i="119"/>
  <c r="E111" i="119"/>
  <c r="K110" i="119"/>
  <c r="I110" i="119"/>
  <c r="H110" i="119"/>
  <c r="F110" i="119"/>
  <c r="E110" i="119"/>
  <c r="K109" i="119"/>
  <c r="K108" i="119"/>
  <c r="I108" i="119"/>
  <c r="H108" i="119"/>
  <c r="F108" i="119"/>
  <c r="E108" i="119"/>
  <c r="K107" i="119"/>
  <c r="I107" i="119"/>
  <c r="H107" i="119"/>
  <c r="F107" i="119"/>
  <c r="E107" i="119"/>
  <c r="K106" i="119"/>
  <c r="I106" i="119"/>
  <c r="H106" i="119"/>
  <c r="F106" i="119"/>
  <c r="E106" i="119"/>
  <c r="K105" i="119"/>
  <c r="I105" i="119"/>
  <c r="H105" i="119"/>
  <c r="F105" i="119"/>
  <c r="E105" i="119"/>
  <c r="K104" i="119"/>
  <c r="I104" i="119"/>
  <c r="H104" i="119"/>
  <c r="F104" i="119"/>
  <c r="E104" i="119"/>
  <c r="K103" i="119"/>
  <c r="I103" i="119"/>
  <c r="H103" i="119"/>
  <c r="F103" i="119"/>
  <c r="E103" i="119"/>
  <c r="K102" i="119"/>
  <c r="I102" i="119"/>
  <c r="H102" i="119"/>
  <c r="F102" i="119"/>
  <c r="E102" i="119"/>
  <c r="K101" i="119"/>
  <c r="I101" i="119"/>
  <c r="H101" i="119"/>
  <c r="F101" i="119"/>
  <c r="E101" i="119"/>
  <c r="K100" i="119"/>
  <c r="I100" i="119"/>
  <c r="H100" i="119"/>
  <c r="F100" i="119"/>
  <c r="E100" i="119"/>
  <c r="K99" i="119"/>
  <c r="I99" i="119"/>
  <c r="H99" i="119"/>
  <c r="F99" i="119"/>
  <c r="E99" i="119"/>
  <c r="K98" i="119"/>
  <c r="I98" i="119"/>
  <c r="H98" i="119"/>
  <c r="F98" i="119"/>
  <c r="E98" i="119"/>
  <c r="K97" i="119"/>
  <c r="I97" i="119"/>
  <c r="H97" i="119"/>
  <c r="F97" i="119"/>
  <c r="E97" i="119"/>
  <c r="K96" i="119"/>
  <c r="I96" i="119"/>
  <c r="H96" i="119"/>
  <c r="F96" i="119"/>
  <c r="E96" i="119"/>
  <c r="K95" i="119"/>
  <c r="I95" i="119"/>
  <c r="H95" i="119"/>
  <c r="F95" i="119"/>
  <c r="E95" i="119"/>
  <c r="K94" i="119"/>
  <c r="I94" i="119"/>
  <c r="H94" i="119"/>
  <c r="F94" i="119"/>
  <c r="E94" i="119"/>
  <c r="K93" i="119"/>
  <c r="I93" i="119"/>
  <c r="H93" i="119"/>
  <c r="F93" i="119"/>
  <c r="E93" i="119"/>
  <c r="K92" i="119"/>
  <c r="I92" i="119"/>
  <c r="H92" i="119"/>
  <c r="F92" i="119"/>
  <c r="E92" i="119"/>
  <c r="K91" i="119"/>
  <c r="I91" i="119"/>
  <c r="H91" i="119"/>
  <c r="F91" i="119"/>
  <c r="E91" i="119"/>
  <c r="K90" i="119"/>
  <c r="I90" i="119"/>
  <c r="H90" i="119"/>
  <c r="F90" i="119"/>
  <c r="E90" i="119"/>
  <c r="K89" i="119"/>
  <c r="I89" i="119"/>
  <c r="H89" i="119"/>
  <c r="F89" i="119"/>
  <c r="E89" i="119"/>
  <c r="K88" i="119"/>
  <c r="K87" i="119"/>
  <c r="I87" i="119"/>
  <c r="H87" i="119"/>
  <c r="F87" i="119"/>
  <c r="E87" i="119"/>
  <c r="K86" i="119"/>
  <c r="I86" i="119"/>
  <c r="H86" i="119"/>
  <c r="F86" i="119"/>
  <c r="E86" i="119"/>
  <c r="K85" i="119"/>
  <c r="I85" i="119"/>
  <c r="H85" i="119"/>
  <c r="F85" i="119"/>
  <c r="E85" i="119"/>
  <c r="K84" i="119"/>
  <c r="I84" i="119"/>
  <c r="H84" i="119"/>
  <c r="F84" i="119"/>
  <c r="E84" i="119"/>
  <c r="K83" i="119"/>
  <c r="I83" i="119"/>
  <c r="H83" i="119"/>
  <c r="F83" i="119"/>
  <c r="E83" i="119"/>
  <c r="K82" i="119"/>
  <c r="I82" i="119"/>
  <c r="H82" i="119"/>
  <c r="F82" i="119"/>
  <c r="E82" i="119"/>
  <c r="K81" i="119"/>
  <c r="I81" i="119"/>
  <c r="H81" i="119"/>
  <c r="F81" i="119"/>
  <c r="E81" i="119"/>
  <c r="K80" i="119"/>
  <c r="I80" i="119"/>
  <c r="H80" i="119"/>
  <c r="F80" i="119"/>
  <c r="E80" i="119"/>
  <c r="K79" i="119"/>
  <c r="I79" i="119"/>
  <c r="H79" i="119"/>
  <c r="F79" i="119"/>
  <c r="E79" i="119"/>
  <c r="K78" i="119"/>
  <c r="I78" i="119"/>
  <c r="H78" i="119"/>
  <c r="F78" i="119"/>
  <c r="E78" i="119"/>
  <c r="K77" i="119"/>
  <c r="I77" i="119"/>
  <c r="H77" i="119"/>
  <c r="F77" i="119"/>
  <c r="E77" i="119"/>
  <c r="K76" i="119"/>
  <c r="I76" i="119"/>
  <c r="H76" i="119"/>
  <c r="F76" i="119"/>
  <c r="E76" i="119"/>
  <c r="K75" i="119"/>
  <c r="I75" i="119"/>
  <c r="H75" i="119"/>
  <c r="F75" i="119"/>
  <c r="E75" i="119"/>
  <c r="K74" i="119"/>
  <c r="I74" i="119"/>
  <c r="H74" i="119"/>
  <c r="F74" i="119"/>
  <c r="E74" i="119"/>
  <c r="K73" i="119"/>
  <c r="I73" i="119"/>
  <c r="H73" i="119"/>
  <c r="F73" i="119"/>
  <c r="E73" i="119"/>
  <c r="K72" i="119"/>
  <c r="I72" i="119"/>
  <c r="H72" i="119"/>
  <c r="F72" i="119"/>
  <c r="E72" i="119"/>
  <c r="K71" i="119"/>
  <c r="I71" i="119"/>
  <c r="H71" i="119"/>
  <c r="F71" i="119"/>
  <c r="E71" i="119"/>
  <c r="K70" i="119"/>
  <c r="I70" i="119"/>
  <c r="H70" i="119"/>
  <c r="F70" i="119"/>
  <c r="E70" i="119"/>
  <c r="K69" i="119"/>
  <c r="I69" i="119"/>
  <c r="H69" i="119"/>
  <c r="F69" i="119"/>
  <c r="E69" i="119"/>
  <c r="K68" i="119"/>
  <c r="I68" i="119"/>
  <c r="H68" i="119"/>
  <c r="F68" i="119"/>
  <c r="E68" i="119"/>
  <c r="K67" i="119"/>
  <c r="I67" i="119"/>
  <c r="H67" i="119"/>
  <c r="F67" i="119"/>
  <c r="E67" i="119"/>
  <c r="K66" i="119"/>
  <c r="I66" i="119"/>
  <c r="H66" i="119"/>
  <c r="F66" i="119"/>
  <c r="E66" i="119"/>
  <c r="K65" i="119"/>
  <c r="I65" i="119"/>
  <c r="H65" i="119"/>
  <c r="F65" i="119"/>
  <c r="E65" i="119"/>
  <c r="K64" i="119"/>
  <c r="I64" i="119"/>
  <c r="H64" i="119"/>
  <c r="F64" i="119"/>
  <c r="E64" i="119"/>
  <c r="K63" i="119"/>
  <c r="I63" i="119"/>
  <c r="H63" i="119"/>
  <c r="F63" i="119"/>
  <c r="E63" i="119"/>
  <c r="K62" i="119"/>
  <c r="I62" i="119"/>
  <c r="H62" i="119"/>
  <c r="F62" i="119"/>
  <c r="E62" i="119"/>
  <c r="K61" i="119"/>
  <c r="I61" i="119"/>
  <c r="H61" i="119"/>
  <c r="F61" i="119"/>
  <c r="E61" i="119"/>
  <c r="K60" i="119"/>
  <c r="I60" i="119"/>
  <c r="H60" i="119"/>
  <c r="F60" i="119"/>
  <c r="E60" i="119"/>
  <c r="K59" i="119"/>
  <c r="I59" i="119"/>
  <c r="H59" i="119"/>
  <c r="F59" i="119"/>
  <c r="E59" i="119"/>
  <c r="K58" i="119"/>
  <c r="I58" i="119"/>
  <c r="H58" i="119"/>
  <c r="F58" i="119"/>
  <c r="E58" i="119"/>
  <c r="K57" i="119"/>
  <c r="I57" i="119"/>
  <c r="H57" i="119"/>
  <c r="F57" i="119"/>
  <c r="E57" i="119"/>
  <c r="K56" i="119"/>
  <c r="I56" i="119"/>
  <c r="H56" i="119"/>
  <c r="F56" i="119"/>
  <c r="E56" i="119"/>
  <c r="K55" i="119"/>
  <c r="I55" i="119"/>
  <c r="H55" i="119"/>
  <c r="F55" i="119"/>
  <c r="E55" i="119"/>
  <c r="K54" i="119"/>
  <c r="I54" i="119"/>
  <c r="H54" i="119"/>
  <c r="F54" i="119"/>
  <c r="E54" i="119"/>
  <c r="K53" i="119"/>
  <c r="I53" i="119"/>
  <c r="H53" i="119"/>
  <c r="F53" i="119"/>
  <c r="E53" i="119"/>
  <c r="K52" i="119"/>
  <c r="I52" i="119"/>
  <c r="H52" i="119"/>
  <c r="F52" i="119"/>
  <c r="E52" i="119"/>
  <c r="K51" i="119"/>
  <c r="I51" i="119"/>
  <c r="H51" i="119"/>
  <c r="F51" i="119"/>
  <c r="E51" i="119"/>
  <c r="K50" i="119"/>
  <c r="I50" i="119"/>
  <c r="H50" i="119"/>
  <c r="F50" i="119"/>
  <c r="E50" i="119"/>
  <c r="K49" i="119"/>
  <c r="I49" i="119"/>
  <c r="H49" i="119"/>
  <c r="F49" i="119"/>
  <c r="E49" i="119"/>
  <c r="K48" i="119"/>
  <c r="I48" i="119"/>
  <c r="H48" i="119"/>
  <c r="F48" i="119"/>
  <c r="E48" i="119"/>
  <c r="K47" i="119"/>
  <c r="I47" i="119"/>
  <c r="H47" i="119"/>
  <c r="F47" i="119"/>
  <c r="E47" i="119"/>
  <c r="K46" i="119"/>
  <c r="I46" i="119"/>
  <c r="H46" i="119"/>
  <c r="F46" i="119"/>
  <c r="E46" i="119"/>
  <c r="K45" i="119"/>
  <c r="I45" i="119"/>
  <c r="H45" i="119"/>
  <c r="F45" i="119"/>
  <c r="E45" i="119"/>
  <c r="K44" i="119"/>
  <c r="I44" i="119"/>
  <c r="H44" i="119"/>
  <c r="F44" i="119"/>
  <c r="E44" i="119"/>
  <c r="K43" i="119"/>
  <c r="K42" i="119"/>
  <c r="I42" i="119"/>
  <c r="H42" i="119"/>
  <c r="F42" i="119"/>
  <c r="E42" i="119"/>
  <c r="K41" i="119"/>
  <c r="I41" i="119"/>
  <c r="H41" i="119"/>
  <c r="F41" i="119"/>
  <c r="E41" i="119"/>
  <c r="K40" i="119"/>
  <c r="I40" i="119"/>
  <c r="H40" i="119"/>
  <c r="F40" i="119"/>
  <c r="E40" i="119"/>
  <c r="K39" i="119"/>
  <c r="I39" i="119"/>
  <c r="H39" i="119"/>
  <c r="F39" i="119"/>
  <c r="E39" i="119"/>
  <c r="K38" i="119"/>
  <c r="I38" i="119"/>
  <c r="H38" i="119"/>
  <c r="F38" i="119"/>
  <c r="E38" i="119"/>
  <c r="K37" i="119"/>
  <c r="I37" i="119"/>
  <c r="H37" i="119"/>
  <c r="F37" i="119"/>
  <c r="E37" i="119"/>
  <c r="K36" i="119"/>
  <c r="I36" i="119"/>
  <c r="H36" i="119"/>
  <c r="F36" i="119"/>
  <c r="E36" i="119"/>
  <c r="K35" i="119"/>
  <c r="I35" i="119"/>
  <c r="H35" i="119"/>
  <c r="F35" i="119"/>
  <c r="E35" i="119"/>
  <c r="K34" i="119"/>
  <c r="I34" i="119"/>
  <c r="H34" i="119"/>
  <c r="F34" i="119"/>
  <c r="E34" i="119"/>
  <c r="K33" i="119"/>
  <c r="I33" i="119"/>
  <c r="H33" i="119"/>
  <c r="F33" i="119"/>
  <c r="E33" i="119"/>
  <c r="K32" i="119"/>
  <c r="I32" i="119"/>
  <c r="H32" i="119"/>
  <c r="F32" i="119"/>
  <c r="E32" i="119"/>
  <c r="K31" i="119"/>
  <c r="I31" i="119"/>
  <c r="H31" i="119"/>
  <c r="F31" i="119"/>
  <c r="E31" i="119"/>
  <c r="K30" i="119"/>
  <c r="I30" i="119"/>
  <c r="H30" i="119"/>
  <c r="F30" i="119"/>
  <c r="E30" i="119"/>
  <c r="K29" i="119"/>
  <c r="K28" i="119"/>
  <c r="K27" i="119"/>
  <c r="I27" i="119"/>
  <c r="H27" i="119"/>
  <c r="F27" i="119"/>
  <c r="E27" i="119"/>
  <c r="K26" i="119"/>
  <c r="I26" i="119"/>
  <c r="H26" i="119"/>
  <c r="F26" i="119"/>
  <c r="E26" i="119"/>
  <c r="K24" i="119"/>
  <c r="I24" i="119"/>
  <c r="H24" i="119"/>
  <c r="F24" i="119"/>
  <c r="E24" i="119"/>
  <c r="K23" i="119"/>
  <c r="I23" i="119"/>
  <c r="H23" i="119"/>
  <c r="F23" i="119"/>
  <c r="E23" i="119"/>
  <c r="K22" i="119"/>
  <c r="I22" i="119"/>
  <c r="H22" i="119"/>
  <c r="F22" i="119"/>
  <c r="E22" i="119"/>
  <c r="K21" i="119"/>
  <c r="I21" i="119"/>
  <c r="H21" i="119"/>
  <c r="F21" i="119"/>
  <c r="E21" i="119"/>
  <c r="K20" i="119"/>
  <c r="I20" i="119"/>
  <c r="H20" i="119"/>
  <c r="F20" i="119"/>
  <c r="E20" i="119"/>
  <c r="K19" i="119"/>
  <c r="I19" i="119"/>
  <c r="H19" i="119"/>
  <c r="F19" i="119"/>
  <c r="E19" i="119"/>
  <c r="K18" i="119"/>
  <c r="I18" i="119"/>
  <c r="H18" i="119"/>
  <c r="F18" i="119"/>
  <c r="E18" i="119"/>
  <c r="K17" i="119"/>
  <c r="I17" i="119"/>
  <c r="H17" i="119"/>
  <c r="F17" i="119"/>
  <c r="E17" i="119"/>
  <c r="K16" i="119"/>
  <c r="I16" i="119"/>
  <c r="H16" i="119"/>
  <c r="F16" i="119"/>
  <c r="E16" i="119"/>
  <c r="K15" i="119"/>
  <c r="I15" i="119"/>
  <c r="H15" i="119"/>
  <c r="F15" i="119"/>
  <c r="E15" i="119"/>
  <c r="J169" i="118"/>
  <c r="G169" i="118"/>
  <c r="K168" i="118"/>
  <c r="I168" i="118"/>
  <c r="H168" i="118"/>
  <c r="F168" i="118"/>
  <c r="E168" i="118"/>
  <c r="K167" i="118"/>
  <c r="I167" i="118"/>
  <c r="H167" i="118"/>
  <c r="F167" i="118"/>
  <c r="E167" i="118"/>
  <c r="K166" i="118"/>
  <c r="I166" i="118"/>
  <c r="H166" i="118"/>
  <c r="K165" i="118"/>
  <c r="I165" i="118"/>
  <c r="H165" i="118"/>
  <c r="F165" i="118"/>
  <c r="E165" i="118"/>
  <c r="K164" i="118"/>
  <c r="I164" i="118"/>
  <c r="H164" i="118"/>
  <c r="F164" i="118"/>
  <c r="E164" i="118"/>
  <c r="K163" i="118"/>
  <c r="I163" i="118"/>
  <c r="H163" i="118"/>
  <c r="F163" i="118"/>
  <c r="E163" i="118"/>
  <c r="K162" i="118"/>
  <c r="I162" i="118"/>
  <c r="H162" i="118"/>
  <c r="F162" i="118"/>
  <c r="E162" i="118"/>
  <c r="K160" i="118"/>
  <c r="I160" i="118"/>
  <c r="H160" i="118"/>
  <c r="F160" i="118"/>
  <c r="E160" i="118"/>
  <c r="K159" i="118"/>
  <c r="I159" i="118"/>
  <c r="H159" i="118"/>
  <c r="F159" i="118"/>
  <c r="E159" i="118"/>
  <c r="K158" i="118"/>
  <c r="I158" i="118"/>
  <c r="H158" i="118"/>
  <c r="F158" i="118"/>
  <c r="E158" i="118"/>
  <c r="K157" i="118"/>
  <c r="I157" i="118"/>
  <c r="H157" i="118"/>
  <c r="F157" i="118"/>
  <c r="E157" i="118"/>
  <c r="K156" i="118"/>
  <c r="I156" i="118"/>
  <c r="H156" i="118"/>
  <c r="F156" i="118"/>
  <c r="E156" i="118"/>
  <c r="K155" i="118"/>
  <c r="I155" i="118"/>
  <c r="H155" i="118"/>
  <c r="F155" i="118"/>
  <c r="E155" i="118"/>
  <c r="K154" i="118"/>
  <c r="I154" i="118"/>
  <c r="H154" i="118"/>
  <c r="F154" i="118"/>
  <c r="E154" i="118"/>
  <c r="K153" i="118"/>
  <c r="I153" i="118"/>
  <c r="H153" i="118"/>
  <c r="F153" i="118"/>
  <c r="E153" i="118"/>
  <c r="K152" i="118"/>
  <c r="I152" i="118"/>
  <c r="H152" i="118"/>
  <c r="F152" i="118"/>
  <c r="E152" i="118"/>
  <c r="K151" i="118"/>
  <c r="I151" i="118"/>
  <c r="H151" i="118"/>
  <c r="F151" i="118"/>
  <c r="E151" i="118"/>
  <c r="K150" i="118"/>
  <c r="I150" i="118"/>
  <c r="H150" i="118"/>
  <c r="F150" i="118"/>
  <c r="E150" i="118"/>
  <c r="K148" i="118"/>
  <c r="I148" i="118"/>
  <c r="H148" i="118"/>
  <c r="F148" i="118"/>
  <c r="E148" i="118"/>
  <c r="K147" i="118"/>
  <c r="I147" i="118"/>
  <c r="H147" i="118"/>
  <c r="F147" i="118"/>
  <c r="E147" i="118"/>
  <c r="K146" i="118"/>
  <c r="I146" i="118"/>
  <c r="H146" i="118"/>
  <c r="F146" i="118"/>
  <c r="E146" i="118"/>
  <c r="K145" i="118"/>
  <c r="I145" i="118"/>
  <c r="H145" i="118"/>
  <c r="F145" i="118"/>
  <c r="E145" i="118"/>
  <c r="K144" i="118"/>
  <c r="I144" i="118"/>
  <c r="H144" i="118"/>
  <c r="F144" i="118"/>
  <c r="E144" i="118"/>
  <c r="K141" i="118"/>
  <c r="I141" i="118"/>
  <c r="H141" i="118"/>
  <c r="F141" i="118"/>
  <c r="E141" i="118"/>
  <c r="K140" i="118"/>
  <c r="I140" i="118"/>
  <c r="H140" i="118"/>
  <c r="F140" i="118"/>
  <c r="E140" i="118"/>
  <c r="K139" i="118"/>
  <c r="I139" i="118"/>
  <c r="H139" i="118"/>
  <c r="F139" i="118"/>
  <c r="E139" i="118"/>
  <c r="K137" i="118"/>
  <c r="I137" i="118"/>
  <c r="H137" i="118"/>
  <c r="F137" i="118"/>
  <c r="E137" i="118"/>
  <c r="K136" i="118"/>
  <c r="I136" i="118"/>
  <c r="H136" i="118"/>
  <c r="F136" i="118"/>
  <c r="E136" i="118"/>
  <c r="K135" i="118"/>
  <c r="I135" i="118"/>
  <c r="H135" i="118"/>
  <c r="F135" i="118"/>
  <c r="E135" i="118"/>
  <c r="K134" i="118"/>
  <c r="I134" i="118"/>
  <c r="H134" i="118"/>
  <c r="F134" i="118"/>
  <c r="E134" i="118"/>
  <c r="K133" i="118"/>
  <c r="I133" i="118"/>
  <c r="H133" i="118"/>
  <c r="F133" i="118"/>
  <c r="E133" i="118"/>
  <c r="K131" i="118"/>
  <c r="I131" i="118"/>
  <c r="H131" i="118"/>
  <c r="F131" i="118"/>
  <c r="E131" i="118"/>
  <c r="K130" i="118"/>
  <c r="I130" i="118"/>
  <c r="H130" i="118"/>
  <c r="F130" i="118"/>
  <c r="E130" i="118"/>
  <c r="K129" i="118"/>
  <c r="I129" i="118"/>
  <c r="H129" i="118"/>
  <c r="F129" i="118"/>
  <c r="E129" i="118"/>
  <c r="K128" i="118"/>
  <c r="K127" i="118"/>
  <c r="K126" i="118"/>
  <c r="I126" i="118"/>
  <c r="H126" i="118"/>
  <c r="F126" i="118"/>
  <c r="E126" i="118"/>
  <c r="K125" i="118"/>
  <c r="I125" i="118"/>
  <c r="H125" i="118"/>
  <c r="F125" i="118"/>
  <c r="E125" i="118"/>
  <c r="K124" i="118"/>
  <c r="I124" i="118"/>
  <c r="H124" i="118"/>
  <c r="F124" i="118"/>
  <c r="E124" i="118"/>
  <c r="K123" i="118"/>
  <c r="I123" i="118"/>
  <c r="H123" i="118"/>
  <c r="F123" i="118"/>
  <c r="E123" i="118"/>
  <c r="K122" i="118"/>
  <c r="I122" i="118"/>
  <c r="H122" i="118"/>
  <c r="F122" i="118"/>
  <c r="E122" i="118"/>
  <c r="K121" i="118"/>
  <c r="I121" i="118"/>
  <c r="H121" i="118"/>
  <c r="F121" i="118"/>
  <c r="E121" i="118"/>
  <c r="K120" i="118"/>
  <c r="I120" i="118"/>
  <c r="H120" i="118"/>
  <c r="F120" i="118"/>
  <c r="E120" i="118"/>
  <c r="K119" i="118"/>
  <c r="I119" i="118"/>
  <c r="H119" i="118"/>
  <c r="F119" i="118"/>
  <c r="E119" i="118"/>
  <c r="K118" i="118"/>
  <c r="I118" i="118"/>
  <c r="H118" i="118"/>
  <c r="F118" i="118"/>
  <c r="E118" i="118"/>
  <c r="K117" i="118"/>
  <c r="I117" i="118"/>
  <c r="H117" i="118"/>
  <c r="F117" i="118"/>
  <c r="E117" i="118"/>
  <c r="K116" i="118"/>
  <c r="I116" i="118"/>
  <c r="H116" i="118"/>
  <c r="F116" i="118"/>
  <c r="E116" i="118"/>
  <c r="K115" i="118"/>
  <c r="I115" i="118"/>
  <c r="H115" i="118"/>
  <c r="F115" i="118"/>
  <c r="E115" i="118"/>
  <c r="K114" i="118"/>
  <c r="I114" i="118"/>
  <c r="H114" i="118"/>
  <c r="F114" i="118"/>
  <c r="E114" i="118"/>
  <c r="K113" i="118"/>
  <c r="I113" i="118"/>
  <c r="H113" i="118"/>
  <c r="F113" i="118"/>
  <c r="E113" i="118"/>
  <c r="K112" i="118"/>
  <c r="I112" i="118"/>
  <c r="H112" i="118"/>
  <c r="F112" i="118"/>
  <c r="E112" i="118"/>
  <c r="K111" i="118"/>
  <c r="I111" i="118"/>
  <c r="H111" i="118"/>
  <c r="F111" i="118"/>
  <c r="E111" i="118"/>
  <c r="K110" i="118"/>
  <c r="K109" i="118"/>
  <c r="K108" i="118"/>
  <c r="I108" i="118"/>
  <c r="H108" i="118"/>
  <c r="F108" i="118"/>
  <c r="E108" i="118"/>
  <c r="K107" i="118"/>
  <c r="I107" i="118"/>
  <c r="H107" i="118"/>
  <c r="F107" i="118"/>
  <c r="E107" i="118"/>
  <c r="K106" i="118"/>
  <c r="I106" i="118"/>
  <c r="H106" i="118"/>
  <c r="F106" i="118"/>
  <c r="E106" i="118"/>
  <c r="K105" i="118"/>
  <c r="I105" i="118"/>
  <c r="H105" i="118"/>
  <c r="F105" i="118"/>
  <c r="E105" i="118"/>
  <c r="K104" i="118"/>
  <c r="I104" i="118"/>
  <c r="H104" i="118"/>
  <c r="F104" i="118"/>
  <c r="E104" i="118"/>
  <c r="K103" i="118"/>
  <c r="I103" i="118"/>
  <c r="H103" i="118"/>
  <c r="F103" i="118"/>
  <c r="E103" i="118"/>
  <c r="K102" i="118"/>
  <c r="I102" i="118"/>
  <c r="H102" i="118"/>
  <c r="F102" i="118"/>
  <c r="E102" i="118"/>
  <c r="K101" i="118"/>
  <c r="I101" i="118"/>
  <c r="H101" i="118"/>
  <c r="F101" i="118"/>
  <c r="E101" i="118"/>
  <c r="K100" i="118"/>
  <c r="I100" i="118"/>
  <c r="H100" i="118"/>
  <c r="F100" i="118"/>
  <c r="E100" i="118"/>
  <c r="K99" i="118"/>
  <c r="I99" i="118"/>
  <c r="H99" i="118"/>
  <c r="F99" i="118"/>
  <c r="E99" i="118"/>
  <c r="K98" i="118"/>
  <c r="I98" i="118"/>
  <c r="H98" i="118"/>
  <c r="F98" i="118"/>
  <c r="E98" i="118"/>
  <c r="K97" i="118"/>
  <c r="I97" i="118"/>
  <c r="H97" i="118"/>
  <c r="F97" i="118"/>
  <c r="E97" i="118"/>
  <c r="K96" i="118"/>
  <c r="I96" i="118"/>
  <c r="H96" i="118"/>
  <c r="F96" i="118"/>
  <c r="E96" i="118"/>
  <c r="K95" i="118"/>
  <c r="I95" i="118"/>
  <c r="H95" i="118"/>
  <c r="F95" i="118"/>
  <c r="E95" i="118"/>
  <c r="K94" i="118"/>
  <c r="I94" i="118"/>
  <c r="H94" i="118"/>
  <c r="K93" i="118"/>
  <c r="I93" i="118"/>
  <c r="H93" i="118"/>
  <c r="F93" i="118"/>
  <c r="E93" i="118"/>
  <c r="K92" i="118"/>
  <c r="I92" i="118"/>
  <c r="H92" i="118"/>
  <c r="F92" i="118"/>
  <c r="E92" i="118"/>
  <c r="K91" i="118"/>
  <c r="I91" i="118"/>
  <c r="H91" i="118"/>
  <c r="F91" i="118"/>
  <c r="E91" i="118"/>
  <c r="K90" i="118"/>
  <c r="I90" i="118"/>
  <c r="H90" i="118"/>
  <c r="F90" i="118"/>
  <c r="E90" i="118"/>
  <c r="K89" i="118"/>
  <c r="I89" i="118"/>
  <c r="H89" i="118"/>
  <c r="F89" i="118"/>
  <c r="E89" i="118"/>
  <c r="K88" i="118"/>
  <c r="K87" i="118"/>
  <c r="I87" i="118"/>
  <c r="H87" i="118"/>
  <c r="F87" i="118"/>
  <c r="E87" i="118"/>
  <c r="K86" i="118"/>
  <c r="I86" i="118"/>
  <c r="H86" i="118"/>
  <c r="F86" i="118"/>
  <c r="E86" i="118"/>
  <c r="K85" i="118"/>
  <c r="I85" i="118"/>
  <c r="H85" i="118"/>
  <c r="F85" i="118"/>
  <c r="E85" i="118"/>
  <c r="K84" i="118"/>
  <c r="I84" i="118"/>
  <c r="H84" i="118"/>
  <c r="F84" i="118"/>
  <c r="E84" i="118"/>
  <c r="K83" i="118"/>
  <c r="I83" i="118"/>
  <c r="H83" i="118"/>
  <c r="F83" i="118"/>
  <c r="E83" i="118"/>
  <c r="K82" i="118"/>
  <c r="I82" i="118"/>
  <c r="H82" i="118"/>
  <c r="F82" i="118"/>
  <c r="E82" i="118"/>
  <c r="K81" i="118"/>
  <c r="I81" i="118"/>
  <c r="H81" i="118"/>
  <c r="F81" i="118"/>
  <c r="E81" i="118"/>
  <c r="K80" i="118"/>
  <c r="I80" i="118"/>
  <c r="H80" i="118"/>
  <c r="F80" i="118"/>
  <c r="E80" i="118"/>
  <c r="K79" i="118"/>
  <c r="I79" i="118"/>
  <c r="H79" i="118"/>
  <c r="F79" i="118"/>
  <c r="E79" i="118"/>
  <c r="K78" i="118"/>
  <c r="I78" i="118"/>
  <c r="H78" i="118"/>
  <c r="F78" i="118"/>
  <c r="E78" i="118"/>
  <c r="K77" i="118"/>
  <c r="I77" i="118"/>
  <c r="H77" i="118"/>
  <c r="F77" i="118"/>
  <c r="E77" i="118"/>
  <c r="K76" i="118"/>
  <c r="I76" i="118"/>
  <c r="H76" i="118"/>
  <c r="F76" i="118"/>
  <c r="E76" i="118"/>
  <c r="K75" i="118"/>
  <c r="I75" i="118"/>
  <c r="H75" i="118"/>
  <c r="F75" i="118"/>
  <c r="E75" i="118"/>
  <c r="K74" i="118"/>
  <c r="I74" i="118"/>
  <c r="H74" i="118"/>
  <c r="F74" i="118"/>
  <c r="E74" i="118"/>
  <c r="K73" i="118"/>
  <c r="I73" i="118"/>
  <c r="H73" i="118"/>
  <c r="F73" i="118"/>
  <c r="E73" i="118"/>
  <c r="K72" i="118"/>
  <c r="I72" i="118"/>
  <c r="H72" i="118"/>
  <c r="F72" i="118"/>
  <c r="E72" i="118"/>
  <c r="K71" i="118"/>
  <c r="I71" i="118"/>
  <c r="H71" i="118"/>
  <c r="F71" i="118"/>
  <c r="E71" i="118"/>
  <c r="K70" i="118"/>
  <c r="I70" i="118"/>
  <c r="H70" i="118"/>
  <c r="F70" i="118"/>
  <c r="E70" i="118"/>
  <c r="K69" i="118"/>
  <c r="I69" i="118"/>
  <c r="H69" i="118"/>
  <c r="F69" i="118"/>
  <c r="E69" i="118"/>
  <c r="K68" i="118"/>
  <c r="I68" i="118"/>
  <c r="H68" i="118"/>
  <c r="F68" i="118"/>
  <c r="E68" i="118"/>
  <c r="K67" i="118"/>
  <c r="I67" i="118"/>
  <c r="H67" i="118"/>
  <c r="F67" i="118"/>
  <c r="E67" i="118"/>
  <c r="K66" i="118"/>
  <c r="I66" i="118"/>
  <c r="H66" i="118"/>
  <c r="F66" i="118"/>
  <c r="E66" i="118"/>
  <c r="K65" i="118"/>
  <c r="I65" i="118"/>
  <c r="H65" i="118"/>
  <c r="F65" i="118"/>
  <c r="E65" i="118"/>
  <c r="K64" i="118"/>
  <c r="I64" i="118"/>
  <c r="H64" i="118"/>
  <c r="F64" i="118"/>
  <c r="E64" i="118"/>
  <c r="K63" i="118"/>
  <c r="I63" i="118"/>
  <c r="H63" i="118"/>
  <c r="F63" i="118"/>
  <c r="E63" i="118"/>
  <c r="K62" i="118"/>
  <c r="I62" i="118"/>
  <c r="H62" i="118"/>
  <c r="F62" i="118"/>
  <c r="E62" i="118"/>
  <c r="K61" i="118"/>
  <c r="I61" i="118"/>
  <c r="H61" i="118"/>
  <c r="F61" i="118"/>
  <c r="E61" i="118"/>
  <c r="K60" i="118"/>
  <c r="I60" i="118"/>
  <c r="H60" i="118"/>
  <c r="F60" i="118"/>
  <c r="E60" i="118"/>
  <c r="K59" i="118"/>
  <c r="I59" i="118"/>
  <c r="H59" i="118"/>
  <c r="F59" i="118"/>
  <c r="E59" i="118"/>
  <c r="K58" i="118"/>
  <c r="I58" i="118"/>
  <c r="H58" i="118"/>
  <c r="F58" i="118"/>
  <c r="E58" i="118"/>
  <c r="K57" i="118"/>
  <c r="I57" i="118"/>
  <c r="H57" i="118"/>
  <c r="F57" i="118"/>
  <c r="E57" i="118"/>
  <c r="K56" i="118"/>
  <c r="I56" i="118"/>
  <c r="H56" i="118"/>
  <c r="F56" i="118"/>
  <c r="E56" i="118"/>
  <c r="K55" i="118"/>
  <c r="I55" i="118"/>
  <c r="H55" i="118"/>
  <c r="F55" i="118"/>
  <c r="E55" i="118"/>
  <c r="K54" i="118"/>
  <c r="I54" i="118"/>
  <c r="H54" i="118"/>
  <c r="F54" i="118"/>
  <c r="E54" i="118"/>
  <c r="K53" i="118"/>
  <c r="I53" i="118"/>
  <c r="H53" i="118"/>
  <c r="F53" i="118"/>
  <c r="E53" i="118"/>
  <c r="K52" i="118"/>
  <c r="I52" i="118"/>
  <c r="H52" i="118"/>
  <c r="F52" i="118"/>
  <c r="E52" i="118"/>
  <c r="K51" i="118"/>
  <c r="I51" i="118"/>
  <c r="H51" i="118"/>
  <c r="F51" i="118"/>
  <c r="E51" i="118"/>
  <c r="K50" i="118"/>
  <c r="I50" i="118"/>
  <c r="H50" i="118"/>
  <c r="F50" i="118"/>
  <c r="E50" i="118"/>
  <c r="K49" i="118"/>
  <c r="I49" i="118"/>
  <c r="H49" i="118"/>
  <c r="F49" i="118"/>
  <c r="E49" i="118"/>
  <c r="K48" i="118"/>
  <c r="I48" i="118"/>
  <c r="H48" i="118"/>
  <c r="F48" i="118"/>
  <c r="E48" i="118"/>
  <c r="K47" i="118"/>
  <c r="I47" i="118"/>
  <c r="H47" i="118"/>
  <c r="F47" i="118"/>
  <c r="E47" i="118"/>
  <c r="K46" i="118"/>
  <c r="I46" i="118"/>
  <c r="H46" i="118"/>
  <c r="F46" i="118"/>
  <c r="E46" i="118"/>
  <c r="K45" i="118"/>
  <c r="I45" i="118"/>
  <c r="H45" i="118"/>
  <c r="F45" i="118"/>
  <c r="E45" i="118"/>
  <c r="K44" i="118"/>
  <c r="I44" i="118"/>
  <c r="H44" i="118"/>
  <c r="F44" i="118"/>
  <c r="E44" i="118"/>
  <c r="K43" i="118"/>
  <c r="K42" i="118"/>
  <c r="I42" i="118"/>
  <c r="H42" i="118"/>
  <c r="F42" i="118"/>
  <c r="E42" i="118"/>
  <c r="K41" i="118"/>
  <c r="I41" i="118"/>
  <c r="H41" i="118"/>
  <c r="F41" i="118"/>
  <c r="E41" i="118"/>
  <c r="K40" i="118"/>
  <c r="I40" i="118"/>
  <c r="H40" i="118"/>
  <c r="F40" i="118"/>
  <c r="E40" i="118"/>
  <c r="K39" i="118"/>
  <c r="I39" i="118"/>
  <c r="H39" i="118"/>
  <c r="F39" i="118"/>
  <c r="E39" i="118"/>
  <c r="K38" i="118"/>
  <c r="I38" i="118"/>
  <c r="H38" i="118"/>
  <c r="F38" i="118"/>
  <c r="E38" i="118"/>
  <c r="K37" i="118"/>
  <c r="I37" i="118"/>
  <c r="H37" i="118"/>
  <c r="F37" i="118"/>
  <c r="E37" i="118"/>
  <c r="K36" i="118"/>
  <c r="I36" i="118"/>
  <c r="H36" i="118"/>
  <c r="F36" i="118"/>
  <c r="E36" i="118"/>
  <c r="K35" i="118"/>
  <c r="I35" i="118"/>
  <c r="H35" i="118"/>
  <c r="F35" i="118"/>
  <c r="E35" i="118"/>
  <c r="K34" i="118"/>
  <c r="I34" i="118"/>
  <c r="H34" i="118"/>
  <c r="F34" i="118"/>
  <c r="E34" i="118"/>
  <c r="K33" i="118"/>
  <c r="I33" i="118"/>
  <c r="H33" i="118"/>
  <c r="F33" i="118"/>
  <c r="E33" i="118"/>
  <c r="K32" i="118"/>
  <c r="I32" i="118"/>
  <c r="H32" i="118"/>
  <c r="F32" i="118"/>
  <c r="E32" i="118"/>
  <c r="K31" i="118"/>
  <c r="I31" i="118"/>
  <c r="H31" i="118"/>
  <c r="F31" i="118"/>
  <c r="E31" i="118"/>
  <c r="K30" i="118"/>
  <c r="I30" i="118"/>
  <c r="H30" i="118"/>
  <c r="F30" i="118"/>
  <c r="E30" i="118"/>
  <c r="K29" i="118"/>
  <c r="K28" i="118"/>
  <c r="K27" i="118"/>
  <c r="I27" i="118"/>
  <c r="H27" i="118"/>
  <c r="F27" i="118"/>
  <c r="E27" i="118"/>
  <c r="K26" i="118"/>
  <c r="I26" i="118"/>
  <c r="H26" i="118"/>
  <c r="F26" i="118"/>
  <c r="E26" i="118"/>
  <c r="K24" i="118"/>
  <c r="I24" i="118"/>
  <c r="H24" i="118"/>
  <c r="F24" i="118"/>
  <c r="E24" i="118"/>
  <c r="K23" i="118"/>
  <c r="I23" i="118"/>
  <c r="H23" i="118"/>
  <c r="F23" i="118"/>
  <c r="E23" i="118"/>
  <c r="K22" i="118"/>
  <c r="I22" i="118"/>
  <c r="H22" i="118"/>
  <c r="F22" i="118"/>
  <c r="E22" i="118"/>
  <c r="K21" i="118"/>
  <c r="I21" i="118"/>
  <c r="H21" i="118"/>
  <c r="F21" i="118"/>
  <c r="E21" i="118"/>
  <c r="K20" i="118"/>
  <c r="I20" i="118"/>
  <c r="H20" i="118"/>
  <c r="F20" i="118"/>
  <c r="E20" i="118"/>
  <c r="K19" i="118"/>
  <c r="I19" i="118"/>
  <c r="H19" i="118"/>
  <c r="F19" i="118"/>
  <c r="E19" i="118"/>
  <c r="K18" i="118"/>
  <c r="I18" i="118"/>
  <c r="H18" i="118"/>
  <c r="F18" i="118"/>
  <c r="E18" i="118"/>
  <c r="K17" i="118"/>
  <c r="I17" i="118"/>
  <c r="H17" i="118"/>
  <c r="F17" i="118"/>
  <c r="E17" i="118"/>
  <c r="K16" i="118"/>
  <c r="I16" i="118"/>
  <c r="H16" i="118"/>
  <c r="F16" i="118"/>
  <c r="E16" i="118"/>
  <c r="K15" i="118"/>
  <c r="I15" i="118"/>
  <c r="H15" i="118"/>
  <c r="F15" i="118"/>
  <c r="E15" i="118"/>
  <c r="J169" i="117"/>
  <c r="G169" i="117"/>
  <c r="K168" i="117"/>
  <c r="I168" i="117"/>
  <c r="H168" i="117"/>
  <c r="F168" i="117"/>
  <c r="E168" i="117"/>
  <c r="K167" i="117"/>
  <c r="I167" i="117"/>
  <c r="H167" i="117"/>
  <c r="F167" i="117"/>
  <c r="E167" i="117"/>
  <c r="K166" i="117"/>
  <c r="I166" i="117"/>
  <c r="H166" i="117"/>
  <c r="K165" i="117"/>
  <c r="I165" i="117"/>
  <c r="H165" i="117"/>
  <c r="F165" i="117"/>
  <c r="E165" i="117"/>
  <c r="K164" i="117"/>
  <c r="I164" i="117"/>
  <c r="H164" i="117"/>
  <c r="F164" i="117"/>
  <c r="E164" i="117"/>
  <c r="K163" i="117"/>
  <c r="I163" i="117"/>
  <c r="H163" i="117"/>
  <c r="F163" i="117"/>
  <c r="E163" i="117"/>
  <c r="K162" i="117"/>
  <c r="I162" i="117"/>
  <c r="H162" i="117"/>
  <c r="F162" i="117"/>
  <c r="E162" i="117"/>
  <c r="K160" i="117"/>
  <c r="I160" i="117"/>
  <c r="H160" i="117"/>
  <c r="F160" i="117"/>
  <c r="E160" i="117"/>
  <c r="K159" i="117"/>
  <c r="I159" i="117"/>
  <c r="H159" i="117"/>
  <c r="F159" i="117"/>
  <c r="E159" i="117"/>
  <c r="K158" i="117"/>
  <c r="I158" i="117"/>
  <c r="H158" i="117"/>
  <c r="F158" i="117"/>
  <c r="E158" i="117"/>
  <c r="K157" i="117"/>
  <c r="I157" i="117"/>
  <c r="H157" i="117"/>
  <c r="F157" i="117"/>
  <c r="E157" i="117"/>
  <c r="K156" i="117"/>
  <c r="I156" i="117"/>
  <c r="H156" i="117"/>
  <c r="F156" i="117"/>
  <c r="E156" i="117"/>
  <c r="K155" i="117"/>
  <c r="I155" i="117"/>
  <c r="H155" i="117"/>
  <c r="F155" i="117"/>
  <c r="E155" i="117"/>
  <c r="K154" i="117"/>
  <c r="I154" i="117"/>
  <c r="H154" i="117"/>
  <c r="F154" i="117"/>
  <c r="E154" i="117"/>
  <c r="K153" i="117"/>
  <c r="I153" i="117"/>
  <c r="H153" i="117"/>
  <c r="F153" i="117"/>
  <c r="E153" i="117"/>
  <c r="K152" i="117"/>
  <c r="I152" i="117"/>
  <c r="H152" i="117"/>
  <c r="F152" i="117"/>
  <c r="E152" i="117"/>
  <c r="K151" i="117"/>
  <c r="I151" i="117"/>
  <c r="H151" i="117"/>
  <c r="F151" i="117"/>
  <c r="E151" i="117"/>
  <c r="K150" i="117"/>
  <c r="I150" i="117"/>
  <c r="H150" i="117"/>
  <c r="F150" i="117"/>
  <c r="E150" i="117"/>
  <c r="K148" i="117"/>
  <c r="I148" i="117"/>
  <c r="H148" i="117"/>
  <c r="F148" i="117"/>
  <c r="E148" i="117"/>
  <c r="K147" i="117"/>
  <c r="I147" i="117"/>
  <c r="H147" i="117"/>
  <c r="F147" i="117"/>
  <c r="E147" i="117"/>
  <c r="K146" i="117"/>
  <c r="I146" i="117"/>
  <c r="H146" i="117"/>
  <c r="F146" i="117"/>
  <c r="E146" i="117"/>
  <c r="K145" i="117"/>
  <c r="I145" i="117"/>
  <c r="H145" i="117"/>
  <c r="F145" i="117"/>
  <c r="E145" i="117"/>
  <c r="K144" i="117"/>
  <c r="I144" i="117"/>
  <c r="H144" i="117"/>
  <c r="F144" i="117"/>
  <c r="E144" i="117"/>
  <c r="K141" i="117"/>
  <c r="I141" i="117"/>
  <c r="H141" i="117"/>
  <c r="F141" i="117"/>
  <c r="E141" i="117"/>
  <c r="K140" i="117"/>
  <c r="I140" i="117"/>
  <c r="H140" i="117"/>
  <c r="F140" i="117"/>
  <c r="E140" i="117"/>
  <c r="K139" i="117"/>
  <c r="I139" i="117"/>
  <c r="H139" i="117"/>
  <c r="F139" i="117"/>
  <c r="E139" i="117"/>
  <c r="K137" i="117"/>
  <c r="I137" i="117"/>
  <c r="H137" i="117"/>
  <c r="F137" i="117"/>
  <c r="E137" i="117"/>
  <c r="K136" i="117"/>
  <c r="I136" i="117"/>
  <c r="H136" i="117"/>
  <c r="F136" i="117"/>
  <c r="E136" i="117"/>
  <c r="K135" i="117"/>
  <c r="I135" i="117"/>
  <c r="H135" i="117"/>
  <c r="F135" i="117"/>
  <c r="E135" i="117"/>
  <c r="K134" i="117"/>
  <c r="I134" i="117"/>
  <c r="H134" i="117"/>
  <c r="F134" i="117"/>
  <c r="E134" i="117"/>
  <c r="K133" i="117"/>
  <c r="I133" i="117"/>
  <c r="H133" i="117"/>
  <c r="F133" i="117"/>
  <c r="E133" i="117"/>
  <c r="K131" i="117"/>
  <c r="I131" i="117"/>
  <c r="H131" i="117"/>
  <c r="F131" i="117"/>
  <c r="E131" i="117"/>
  <c r="K130" i="117"/>
  <c r="I130" i="117"/>
  <c r="H130" i="117"/>
  <c r="F130" i="117"/>
  <c r="E130" i="117"/>
  <c r="K129" i="117"/>
  <c r="I129" i="117"/>
  <c r="H129" i="117"/>
  <c r="F129" i="117"/>
  <c r="E129" i="117"/>
  <c r="K128" i="117"/>
  <c r="K127" i="117"/>
  <c r="K126" i="117"/>
  <c r="I126" i="117"/>
  <c r="H126" i="117"/>
  <c r="F126" i="117"/>
  <c r="E126" i="117"/>
  <c r="K125" i="117"/>
  <c r="I125" i="117"/>
  <c r="H125" i="117"/>
  <c r="F125" i="117"/>
  <c r="E125" i="117"/>
  <c r="K124" i="117"/>
  <c r="I124" i="117"/>
  <c r="H124" i="117"/>
  <c r="K123" i="117"/>
  <c r="I123" i="117"/>
  <c r="H123" i="117"/>
  <c r="K122" i="117"/>
  <c r="I122" i="117"/>
  <c r="H122" i="117"/>
  <c r="F122" i="117"/>
  <c r="E122" i="117"/>
  <c r="K121" i="117"/>
  <c r="I121" i="117"/>
  <c r="H121" i="117"/>
  <c r="F121" i="117"/>
  <c r="E121" i="117"/>
  <c r="K120" i="117"/>
  <c r="I120" i="117"/>
  <c r="H120" i="117"/>
  <c r="F120" i="117"/>
  <c r="E120" i="117"/>
  <c r="K119" i="117"/>
  <c r="I119" i="117"/>
  <c r="H119" i="117"/>
  <c r="F119" i="117"/>
  <c r="E119" i="117"/>
  <c r="K118" i="117"/>
  <c r="I118" i="117"/>
  <c r="H118" i="117"/>
  <c r="F118" i="117"/>
  <c r="E118" i="117"/>
  <c r="K117" i="117"/>
  <c r="I117" i="117"/>
  <c r="H117" i="117"/>
  <c r="F117" i="117"/>
  <c r="E117" i="117"/>
  <c r="K116" i="117"/>
  <c r="I116" i="117"/>
  <c r="H116" i="117"/>
  <c r="F116" i="117"/>
  <c r="E116" i="117"/>
  <c r="K115" i="117"/>
  <c r="I115" i="117"/>
  <c r="H115" i="117"/>
  <c r="F115" i="117"/>
  <c r="E115" i="117"/>
  <c r="K114" i="117"/>
  <c r="I114" i="117"/>
  <c r="H114" i="117"/>
  <c r="F114" i="117"/>
  <c r="E114" i="117"/>
  <c r="K113" i="117"/>
  <c r="I113" i="117"/>
  <c r="H113" i="117"/>
  <c r="F113" i="117"/>
  <c r="E113" i="117"/>
  <c r="K112" i="117"/>
  <c r="I112" i="117"/>
  <c r="H112" i="117"/>
  <c r="F112" i="117"/>
  <c r="E112" i="117"/>
  <c r="K111" i="117"/>
  <c r="I111" i="117"/>
  <c r="H111" i="117"/>
  <c r="F111" i="117"/>
  <c r="E111" i="117"/>
  <c r="K110" i="117"/>
  <c r="K109" i="117"/>
  <c r="K108" i="117"/>
  <c r="I108" i="117"/>
  <c r="H108" i="117"/>
  <c r="F108" i="117"/>
  <c r="E108" i="117"/>
  <c r="K107" i="117"/>
  <c r="I107" i="117"/>
  <c r="H107" i="117"/>
  <c r="F107" i="117"/>
  <c r="E107" i="117"/>
  <c r="K106" i="117"/>
  <c r="I106" i="117"/>
  <c r="H106" i="117"/>
  <c r="F106" i="117"/>
  <c r="E106" i="117"/>
  <c r="K105" i="117"/>
  <c r="I105" i="117"/>
  <c r="H105" i="117"/>
  <c r="F105" i="117"/>
  <c r="E105" i="117"/>
  <c r="K104" i="117"/>
  <c r="I104" i="117"/>
  <c r="H104" i="117"/>
  <c r="F104" i="117"/>
  <c r="E104" i="117"/>
  <c r="K103" i="117"/>
  <c r="I103" i="117"/>
  <c r="H103" i="117"/>
  <c r="F103" i="117"/>
  <c r="E103" i="117"/>
  <c r="K102" i="117"/>
  <c r="I102" i="117"/>
  <c r="H102" i="117"/>
  <c r="F102" i="117"/>
  <c r="E102" i="117"/>
  <c r="K101" i="117"/>
  <c r="I101" i="117"/>
  <c r="H101" i="117"/>
  <c r="F101" i="117"/>
  <c r="E101" i="117"/>
  <c r="K100" i="117"/>
  <c r="I100" i="117"/>
  <c r="H100" i="117"/>
  <c r="F100" i="117"/>
  <c r="E100" i="117"/>
  <c r="K99" i="117"/>
  <c r="I99" i="117"/>
  <c r="H99" i="117"/>
  <c r="F99" i="117"/>
  <c r="E99" i="117"/>
  <c r="K98" i="117"/>
  <c r="I98" i="117"/>
  <c r="H98" i="117"/>
  <c r="F98" i="117"/>
  <c r="E98" i="117"/>
  <c r="K97" i="117"/>
  <c r="I97" i="117"/>
  <c r="H97" i="117"/>
  <c r="F97" i="117"/>
  <c r="E97" i="117"/>
  <c r="K96" i="117"/>
  <c r="I96" i="117"/>
  <c r="H96" i="117"/>
  <c r="F96" i="117"/>
  <c r="E96" i="117"/>
  <c r="K95" i="117"/>
  <c r="I95" i="117"/>
  <c r="H95" i="117"/>
  <c r="F95" i="117"/>
  <c r="E95" i="117"/>
  <c r="K94" i="117"/>
  <c r="I94" i="117"/>
  <c r="H94" i="117"/>
  <c r="K93" i="117"/>
  <c r="I93" i="117"/>
  <c r="H93" i="117"/>
  <c r="F93" i="117"/>
  <c r="E93" i="117"/>
  <c r="K92" i="117"/>
  <c r="I92" i="117"/>
  <c r="H92" i="117"/>
  <c r="F92" i="117"/>
  <c r="E92" i="117"/>
  <c r="K91" i="117"/>
  <c r="I91" i="117"/>
  <c r="H91" i="117"/>
  <c r="F91" i="117"/>
  <c r="E91" i="117"/>
  <c r="K90" i="117"/>
  <c r="I90" i="117"/>
  <c r="H90" i="117"/>
  <c r="F90" i="117"/>
  <c r="E90" i="117"/>
  <c r="K89" i="117"/>
  <c r="I89" i="117"/>
  <c r="H89" i="117"/>
  <c r="F89" i="117"/>
  <c r="E89" i="117"/>
  <c r="K88" i="117"/>
  <c r="K87" i="117"/>
  <c r="I87" i="117"/>
  <c r="H87" i="117"/>
  <c r="F87" i="117"/>
  <c r="E87" i="117"/>
  <c r="K86" i="117"/>
  <c r="I86" i="117"/>
  <c r="H86" i="117"/>
  <c r="F86" i="117"/>
  <c r="E86" i="117"/>
  <c r="K85" i="117"/>
  <c r="I85" i="117"/>
  <c r="H85" i="117"/>
  <c r="F85" i="117"/>
  <c r="E85" i="117"/>
  <c r="K84" i="117"/>
  <c r="I84" i="117"/>
  <c r="H84" i="117"/>
  <c r="F84" i="117"/>
  <c r="E84" i="117"/>
  <c r="K83" i="117"/>
  <c r="I83" i="117"/>
  <c r="H83" i="117"/>
  <c r="F83" i="117"/>
  <c r="E83" i="117"/>
  <c r="K82" i="117"/>
  <c r="I82" i="117"/>
  <c r="H82" i="117"/>
  <c r="F82" i="117"/>
  <c r="E82" i="117"/>
  <c r="K81" i="117"/>
  <c r="I81" i="117"/>
  <c r="H81" i="117"/>
  <c r="F81" i="117"/>
  <c r="E81" i="117"/>
  <c r="K80" i="117"/>
  <c r="I80" i="117"/>
  <c r="H80" i="117"/>
  <c r="F80" i="117"/>
  <c r="E80" i="117"/>
  <c r="K79" i="117"/>
  <c r="I79" i="117"/>
  <c r="H79" i="117"/>
  <c r="F79" i="117"/>
  <c r="E79" i="117"/>
  <c r="K78" i="117"/>
  <c r="I78" i="117"/>
  <c r="H78" i="117"/>
  <c r="F78" i="117"/>
  <c r="E78" i="117"/>
  <c r="K77" i="117"/>
  <c r="I77" i="117"/>
  <c r="H77" i="117"/>
  <c r="F77" i="117"/>
  <c r="E77" i="117"/>
  <c r="K76" i="117"/>
  <c r="I76" i="117"/>
  <c r="H76" i="117"/>
  <c r="F76" i="117"/>
  <c r="E76" i="117"/>
  <c r="K75" i="117"/>
  <c r="I75" i="117"/>
  <c r="H75" i="117"/>
  <c r="F75" i="117"/>
  <c r="E75" i="117"/>
  <c r="K74" i="117"/>
  <c r="I74" i="117"/>
  <c r="H74" i="117"/>
  <c r="F74" i="117"/>
  <c r="E74" i="117"/>
  <c r="K73" i="117"/>
  <c r="I73" i="117"/>
  <c r="H73" i="117"/>
  <c r="F73" i="117"/>
  <c r="E73" i="117"/>
  <c r="K72" i="117"/>
  <c r="I72" i="117"/>
  <c r="H72" i="117"/>
  <c r="F72" i="117"/>
  <c r="E72" i="117"/>
  <c r="K71" i="117"/>
  <c r="I71" i="117"/>
  <c r="H71" i="117"/>
  <c r="F71" i="117"/>
  <c r="E71" i="117"/>
  <c r="K70" i="117"/>
  <c r="I70" i="117"/>
  <c r="H70" i="117"/>
  <c r="F70" i="117"/>
  <c r="E70" i="117"/>
  <c r="K69" i="117"/>
  <c r="I69" i="117"/>
  <c r="H69" i="117"/>
  <c r="F69" i="117"/>
  <c r="E69" i="117"/>
  <c r="K68" i="117"/>
  <c r="I68" i="117"/>
  <c r="H68" i="117"/>
  <c r="F68" i="117"/>
  <c r="E68" i="117"/>
  <c r="K67" i="117"/>
  <c r="I67" i="117"/>
  <c r="H67" i="117"/>
  <c r="F67" i="117"/>
  <c r="E67" i="117"/>
  <c r="K66" i="117"/>
  <c r="I66" i="117"/>
  <c r="H66" i="117"/>
  <c r="F66" i="117"/>
  <c r="E66" i="117"/>
  <c r="K65" i="117"/>
  <c r="I65" i="117"/>
  <c r="H65" i="117"/>
  <c r="F65" i="117"/>
  <c r="E65" i="117"/>
  <c r="K64" i="117"/>
  <c r="I64" i="117"/>
  <c r="H64" i="117"/>
  <c r="F64" i="117"/>
  <c r="E64" i="117"/>
  <c r="K63" i="117"/>
  <c r="I63" i="117"/>
  <c r="H63" i="117"/>
  <c r="F63" i="117"/>
  <c r="E63" i="117"/>
  <c r="K62" i="117"/>
  <c r="I62" i="117"/>
  <c r="H62" i="117"/>
  <c r="F62" i="117"/>
  <c r="E62" i="117"/>
  <c r="K61" i="117"/>
  <c r="I61" i="117"/>
  <c r="H61" i="117"/>
  <c r="F61" i="117"/>
  <c r="E61" i="117"/>
  <c r="K60" i="117"/>
  <c r="I60" i="117"/>
  <c r="H60" i="117"/>
  <c r="F60" i="117"/>
  <c r="E60" i="117"/>
  <c r="K59" i="117"/>
  <c r="I59" i="117"/>
  <c r="H59" i="117"/>
  <c r="F59" i="117"/>
  <c r="E59" i="117"/>
  <c r="K58" i="117"/>
  <c r="I58" i="117"/>
  <c r="H58" i="117"/>
  <c r="F58" i="117"/>
  <c r="E58" i="117"/>
  <c r="K57" i="117"/>
  <c r="I57" i="117"/>
  <c r="H57" i="117"/>
  <c r="F57" i="117"/>
  <c r="E57" i="117"/>
  <c r="K56" i="117"/>
  <c r="I56" i="117"/>
  <c r="H56" i="117"/>
  <c r="F56" i="117"/>
  <c r="E56" i="117"/>
  <c r="K55" i="117"/>
  <c r="I55" i="117"/>
  <c r="H55" i="117"/>
  <c r="F55" i="117"/>
  <c r="E55" i="117"/>
  <c r="K54" i="117"/>
  <c r="I54" i="117"/>
  <c r="H54" i="117"/>
  <c r="F54" i="117"/>
  <c r="E54" i="117"/>
  <c r="K53" i="117"/>
  <c r="I53" i="117"/>
  <c r="H53" i="117"/>
  <c r="F53" i="117"/>
  <c r="E53" i="117"/>
  <c r="K52" i="117"/>
  <c r="I52" i="117"/>
  <c r="H52" i="117"/>
  <c r="F52" i="117"/>
  <c r="E52" i="117"/>
  <c r="K51" i="117"/>
  <c r="I51" i="117"/>
  <c r="H51" i="117"/>
  <c r="F51" i="117"/>
  <c r="E51" i="117"/>
  <c r="K50" i="117"/>
  <c r="I50" i="117"/>
  <c r="H50" i="117"/>
  <c r="F50" i="117"/>
  <c r="E50" i="117"/>
  <c r="K49" i="117"/>
  <c r="I49" i="117"/>
  <c r="H49" i="117"/>
  <c r="F49" i="117"/>
  <c r="E49" i="117"/>
  <c r="K48" i="117"/>
  <c r="I48" i="117"/>
  <c r="H48" i="117"/>
  <c r="F48" i="117"/>
  <c r="E48" i="117"/>
  <c r="K47" i="117"/>
  <c r="I47" i="117"/>
  <c r="H47" i="117"/>
  <c r="F47" i="117"/>
  <c r="E47" i="117"/>
  <c r="K46" i="117"/>
  <c r="I46" i="117"/>
  <c r="H46" i="117"/>
  <c r="F46" i="117"/>
  <c r="E46" i="117"/>
  <c r="K45" i="117"/>
  <c r="I45" i="117"/>
  <c r="H45" i="117"/>
  <c r="F45" i="117"/>
  <c r="E45" i="117"/>
  <c r="K44" i="117"/>
  <c r="I44" i="117"/>
  <c r="H44" i="117"/>
  <c r="F44" i="117"/>
  <c r="E44" i="117"/>
  <c r="K43" i="117"/>
  <c r="K42" i="117"/>
  <c r="I42" i="117"/>
  <c r="H42" i="117"/>
  <c r="F42" i="117"/>
  <c r="E42" i="117"/>
  <c r="K41" i="117"/>
  <c r="I41" i="117"/>
  <c r="H41" i="117"/>
  <c r="F41" i="117"/>
  <c r="E41" i="117"/>
  <c r="K40" i="117"/>
  <c r="I40" i="117"/>
  <c r="H40" i="117"/>
  <c r="F40" i="117"/>
  <c r="E40" i="117"/>
  <c r="K39" i="117"/>
  <c r="I39" i="117"/>
  <c r="H39" i="117"/>
  <c r="F39" i="117"/>
  <c r="E39" i="117"/>
  <c r="K38" i="117"/>
  <c r="I38" i="117"/>
  <c r="H38" i="117"/>
  <c r="F38" i="117"/>
  <c r="E38" i="117"/>
  <c r="K37" i="117"/>
  <c r="I37" i="117"/>
  <c r="H37" i="117"/>
  <c r="F37" i="117"/>
  <c r="E37" i="117"/>
  <c r="K36" i="117"/>
  <c r="I36" i="117"/>
  <c r="H36" i="117"/>
  <c r="F36" i="117"/>
  <c r="E36" i="117"/>
  <c r="K35" i="117"/>
  <c r="I35" i="117"/>
  <c r="H35" i="117"/>
  <c r="F35" i="117"/>
  <c r="E35" i="117"/>
  <c r="K34" i="117"/>
  <c r="I34" i="117"/>
  <c r="H34" i="117"/>
  <c r="F34" i="117"/>
  <c r="E34" i="117"/>
  <c r="K33" i="117"/>
  <c r="I33" i="117"/>
  <c r="H33" i="117"/>
  <c r="F33" i="117"/>
  <c r="E33" i="117"/>
  <c r="K32" i="117"/>
  <c r="I32" i="117"/>
  <c r="H32" i="117"/>
  <c r="F32" i="117"/>
  <c r="E32" i="117"/>
  <c r="K31" i="117"/>
  <c r="I31" i="117"/>
  <c r="H31" i="117"/>
  <c r="F31" i="117"/>
  <c r="E31" i="117"/>
  <c r="K30" i="117"/>
  <c r="I30" i="117"/>
  <c r="H30" i="117"/>
  <c r="F30" i="117"/>
  <c r="E30" i="117"/>
  <c r="K29" i="117"/>
  <c r="K28" i="117"/>
  <c r="K27" i="117"/>
  <c r="I27" i="117"/>
  <c r="H27" i="117"/>
  <c r="F27" i="117"/>
  <c r="E27" i="117"/>
  <c r="K26" i="117"/>
  <c r="I26" i="117"/>
  <c r="H26" i="117"/>
  <c r="F26" i="117"/>
  <c r="E26" i="117"/>
  <c r="K24" i="117"/>
  <c r="I24" i="117"/>
  <c r="H24" i="117"/>
  <c r="F24" i="117"/>
  <c r="E24" i="117"/>
  <c r="K23" i="117"/>
  <c r="I23" i="117"/>
  <c r="H23" i="117"/>
  <c r="F23" i="117"/>
  <c r="E23" i="117"/>
  <c r="K22" i="117"/>
  <c r="I22" i="117"/>
  <c r="H22" i="117"/>
  <c r="F22" i="117"/>
  <c r="E22" i="117"/>
  <c r="K21" i="117"/>
  <c r="I21" i="117"/>
  <c r="H21" i="117"/>
  <c r="F21" i="117"/>
  <c r="E21" i="117"/>
  <c r="K20" i="117"/>
  <c r="I20" i="117"/>
  <c r="H20" i="117"/>
  <c r="F20" i="117"/>
  <c r="E20" i="117"/>
  <c r="K19" i="117"/>
  <c r="I19" i="117"/>
  <c r="H19" i="117"/>
  <c r="F19" i="117"/>
  <c r="E19" i="117"/>
  <c r="K18" i="117"/>
  <c r="I18" i="117"/>
  <c r="H18" i="117"/>
  <c r="F18" i="117"/>
  <c r="E18" i="117"/>
  <c r="K17" i="117"/>
  <c r="I17" i="117"/>
  <c r="H17" i="117"/>
  <c r="F17" i="117"/>
  <c r="E17" i="117"/>
  <c r="K16" i="117"/>
  <c r="I16" i="117"/>
  <c r="H16" i="117"/>
  <c r="F16" i="117"/>
  <c r="E16" i="117"/>
  <c r="K15" i="117"/>
  <c r="I15" i="117"/>
  <c r="H15" i="117"/>
  <c r="F15" i="117"/>
  <c r="E15" i="117"/>
  <c r="J169" i="116"/>
  <c r="I169" i="116"/>
  <c r="H169" i="116"/>
  <c r="G169" i="116"/>
  <c r="F169" i="116"/>
  <c r="E169" i="116"/>
  <c r="K168" i="116"/>
  <c r="K167" i="116"/>
  <c r="K166" i="116"/>
  <c r="K165" i="116"/>
  <c r="K164" i="116"/>
  <c r="K163" i="116"/>
  <c r="K162" i="116"/>
  <c r="K160" i="116"/>
  <c r="K159" i="116"/>
  <c r="K158" i="116"/>
  <c r="K157" i="116"/>
  <c r="K156" i="116"/>
  <c r="K155" i="116"/>
  <c r="K154" i="116"/>
  <c r="K153" i="116"/>
  <c r="K152" i="116"/>
  <c r="K151" i="116"/>
  <c r="K150" i="116"/>
  <c r="K148" i="116"/>
  <c r="K147" i="116"/>
  <c r="K146" i="116"/>
  <c r="K145" i="116"/>
  <c r="K144" i="116"/>
  <c r="K141" i="116"/>
  <c r="K140" i="116"/>
  <c r="K139" i="116"/>
  <c r="K137" i="116"/>
  <c r="K136" i="116"/>
  <c r="K135" i="116"/>
  <c r="K134" i="116"/>
  <c r="K133" i="116"/>
  <c r="K131" i="116"/>
  <c r="K130" i="116"/>
  <c r="K129" i="116"/>
  <c r="K128" i="116"/>
  <c r="K127" i="116"/>
  <c r="K126" i="116"/>
  <c r="K125" i="116"/>
  <c r="K124" i="116"/>
  <c r="K123" i="116"/>
  <c r="K122" i="116"/>
  <c r="K121" i="116"/>
  <c r="K120" i="116"/>
  <c r="K119" i="116"/>
  <c r="K118" i="116"/>
  <c r="K117" i="116"/>
  <c r="K116" i="116"/>
  <c r="K115" i="116"/>
  <c r="K114" i="116"/>
  <c r="K113" i="116"/>
  <c r="K112" i="116"/>
  <c r="K111" i="116"/>
  <c r="K110" i="116"/>
  <c r="K109" i="116"/>
  <c r="K108" i="116"/>
  <c r="K107" i="116"/>
  <c r="K106" i="116"/>
  <c r="K105" i="116"/>
  <c r="K104" i="116"/>
  <c r="K103" i="116"/>
  <c r="K102" i="116"/>
  <c r="K101" i="116"/>
  <c r="K100" i="116"/>
  <c r="K99" i="116"/>
  <c r="K98" i="116"/>
  <c r="K97" i="116"/>
  <c r="K96" i="116"/>
  <c r="K95" i="116"/>
  <c r="K94" i="116"/>
  <c r="K93" i="116"/>
  <c r="K92" i="116"/>
  <c r="K91" i="116"/>
  <c r="K90" i="116"/>
  <c r="K89" i="116"/>
  <c r="K88" i="116"/>
  <c r="K87" i="116"/>
  <c r="K24" i="116"/>
  <c r="K23" i="116"/>
  <c r="K22" i="116"/>
  <c r="K21" i="116"/>
  <c r="K20" i="116"/>
  <c r="K19" i="116"/>
  <c r="K18" i="116"/>
  <c r="K17" i="116"/>
  <c r="K16" i="116"/>
  <c r="K15" i="116"/>
  <c r="J169" i="115"/>
  <c r="I169" i="115"/>
  <c r="H169" i="115"/>
  <c r="G169" i="115"/>
  <c r="F169" i="115"/>
  <c r="E169" i="115"/>
  <c r="K168" i="115"/>
  <c r="K167" i="115"/>
  <c r="K166" i="115"/>
  <c r="K165" i="115"/>
  <c r="K164" i="115"/>
  <c r="K163" i="115"/>
  <c r="K162" i="115"/>
  <c r="K160" i="115"/>
  <c r="K159" i="115"/>
  <c r="K158" i="115"/>
  <c r="K157" i="115"/>
  <c r="K156" i="115"/>
  <c r="K155" i="115"/>
  <c r="K154" i="115"/>
  <c r="K153" i="115"/>
  <c r="K152" i="115"/>
  <c r="K151" i="115"/>
  <c r="K150" i="115"/>
  <c r="K148" i="115"/>
  <c r="K147" i="115"/>
  <c r="K146" i="115"/>
  <c r="K145" i="115"/>
  <c r="K144" i="115"/>
  <c r="K141" i="115"/>
  <c r="K140" i="115"/>
  <c r="K139" i="115"/>
  <c r="K137" i="115"/>
  <c r="K136" i="115"/>
  <c r="K135" i="115"/>
  <c r="K134" i="115"/>
  <c r="K133" i="115"/>
  <c r="K131" i="115"/>
  <c r="K130" i="115"/>
  <c r="K129" i="115"/>
  <c r="K128" i="115"/>
  <c r="K127" i="115"/>
  <c r="K126" i="115"/>
  <c r="K125" i="115"/>
  <c r="K124" i="115"/>
  <c r="K123" i="115"/>
  <c r="K122" i="115"/>
  <c r="K121" i="115"/>
  <c r="K120" i="115"/>
  <c r="K119" i="115"/>
  <c r="K118" i="115"/>
  <c r="K117" i="115"/>
  <c r="K116" i="115"/>
  <c r="K115" i="115"/>
  <c r="K114" i="115"/>
  <c r="K113" i="115"/>
  <c r="K112" i="115"/>
  <c r="K111" i="115"/>
  <c r="K110" i="115"/>
  <c r="K109" i="115"/>
  <c r="K108" i="115"/>
  <c r="K107" i="115"/>
  <c r="K106" i="115"/>
  <c r="K105" i="115"/>
  <c r="K104" i="115"/>
  <c r="K103" i="115"/>
  <c r="K102" i="115"/>
  <c r="K101" i="115"/>
  <c r="K100" i="115"/>
  <c r="K99" i="115"/>
  <c r="K98" i="115"/>
  <c r="K97" i="115"/>
  <c r="K96" i="115"/>
  <c r="K95" i="115"/>
  <c r="K94" i="115"/>
  <c r="K93" i="115"/>
  <c r="K92" i="115"/>
  <c r="K91" i="115"/>
  <c r="K90" i="115"/>
  <c r="K89" i="115"/>
  <c r="K88" i="115"/>
  <c r="K87" i="115"/>
  <c r="K86" i="115"/>
  <c r="K85" i="115"/>
  <c r="K84" i="115"/>
  <c r="K83" i="115"/>
  <c r="K82" i="115"/>
  <c r="K81" i="115"/>
  <c r="K80" i="115"/>
  <c r="K79" i="115"/>
  <c r="K78" i="115"/>
  <c r="K77" i="115"/>
  <c r="K76" i="115"/>
  <c r="K75" i="115"/>
  <c r="K74" i="115"/>
  <c r="K73" i="115"/>
  <c r="K72" i="115"/>
  <c r="K71" i="115"/>
  <c r="K70" i="115"/>
  <c r="K69" i="115"/>
  <c r="K68" i="115"/>
  <c r="K67" i="115"/>
  <c r="K66" i="115"/>
  <c r="K65" i="115"/>
  <c r="K64" i="115"/>
  <c r="K63" i="115"/>
  <c r="K62" i="115"/>
  <c r="K61" i="115"/>
  <c r="K60" i="115"/>
  <c r="K59" i="115"/>
  <c r="K58" i="115"/>
  <c r="K57" i="115"/>
  <c r="K56" i="115"/>
  <c r="K55" i="115"/>
  <c r="K54" i="115"/>
  <c r="K53" i="115"/>
  <c r="K52" i="115"/>
  <c r="K51" i="115"/>
  <c r="K50" i="115"/>
  <c r="K49" i="115"/>
  <c r="K48" i="115"/>
  <c r="K47" i="115"/>
  <c r="K46" i="115"/>
  <c r="K45" i="115"/>
  <c r="K44" i="115"/>
  <c r="K43" i="115"/>
  <c r="K42" i="115"/>
  <c r="K41" i="115"/>
  <c r="K40" i="115"/>
  <c r="K39" i="115"/>
  <c r="K38" i="115"/>
  <c r="K37" i="115"/>
  <c r="K36" i="115"/>
  <c r="K35" i="115"/>
  <c r="K34" i="115"/>
  <c r="K33" i="115"/>
  <c r="K32" i="115"/>
  <c r="K31" i="115"/>
  <c r="K30" i="115"/>
  <c r="K29" i="115"/>
  <c r="K28" i="115"/>
  <c r="K27" i="115"/>
  <c r="K26" i="115"/>
  <c r="K24" i="115"/>
  <c r="K23" i="115"/>
  <c r="K22" i="115"/>
  <c r="K21" i="115"/>
  <c r="K20" i="115"/>
  <c r="K19" i="115"/>
  <c r="K18" i="115"/>
  <c r="K17" i="115"/>
  <c r="K16" i="115"/>
  <c r="K15" i="115"/>
  <c r="J169" i="114"/>
  <c r="I169" i="114"/>
  <c r="H169" i="114"/>
  <c r="G169" i="114"/>
  <c r="F169" i="114"/>
  <c r="E169" i="114"/>
  <c r="K24" i="114"/>
  <c r="K23" i="114"/>
  <c r="K22" i="114"/>
  <c r="K21" i="114"/>
  <c r="K20" i="114"/>
  <c r="K19" i="114"/>
  <c r="K18" i="114"/>
  <c r="K17" i="114"/>
  <c r="K16" i="114"/>
  <c r="K15" i="114"/>
  <c r="G168" i="81"/>
  <c r="F168" i="81"/>
  <c r="E168" i="81"/>
  <c r="G168" i="84"/>
  <c r="F168" i="84"/>
  <c r="E168" i="84"/>
  <c r="L169" i="50"/>
  <c r="K169" i="50"/>
  <c r="I169" i="50"/>
  <c r="H169" i="50"/>
  <c r="E169" i="50"/>
  <c r="J168" i="50"/>
  <c r="G168" i="50"/>
  <c r="J167" i="50"/>
  <c r="G167" i="50"/>
  <c r="J166" i="50"/>
  <c r="G166" i="50"/>
  <c r="J165" i="50"/>
  <c r="G165" i="50"/>
  <c r="J164" i="50"/>
  <c r="G164" i="50"/>
  <c r="J163" i="50"/>
  <c r="G163" i="50"/>
  <c r="F163" i="50" s="1"/>
  <c r="J162" i="50"/>
  <c r="G162" i="50"/>
  <c r="J161" i="50"/>
  <c r="G161" i="50"/>
  <c r="F161" i="50" s="1"/>
  <c r="J160" i="50"/>
  <c r="G160" i="50"/>
  <c r="J159" i="50"/>
  <c r="G159" i="50"/>
  <c r="J158" i="50"/>
  <c r="G158" i="50"/>
  <c r="J157" i="50"/>
  <c r="G157" i="50"/>
  <c r="J156" i="50"/>
  <c r="G156" i="50"/>
  <c r="J155" i="50"/>
  <c r="G155" i="50"/>
  <c r="J154" i="50"/>
  <c r="G154" i="50"/>
  <c r="J153" i="50"/>
  <c r="G153" i="50"/>
  <c r="J152" i="50"/>
  <c r="F152" i="50" s="1"/>
  <c r="G152" i="50"/>
  <c r="J151" i="50"/>
  <c r="G151" i="50"/>
  <c r="J150" i="50"/>
  <c r="G150" i="50"/>
  <c r="J149" i="50"/>
  <c r="G149" i="50"/>
  <c r="J148" i="50"/>
  <c r="G148" i="50"/>
  <c r="F148" i="50" s="1"/>
  <c r="J147" i="50"/>
  <c r="G147" i="50"/>
  <c r="J146" i="50"/>
  <c r="G146" i="50"/>
  <c r="J145" i="50"/>
  <c r="G145" i="50"/>
  <c r="F145" i="50" s="1"/>
  <c r="J144" i="50"/>
  <c r="G144" i="50"/>
  <c r="F144" i="50" s="1"/>
  <c r="J143" i="50"/>
  <c r="G143" i="50"/>
  <c r="J142" i="50"/>
  <c r="G142" i="50"/>
  <c r="J141" i="50"/>
  <c r="G141" i="50"/>
  <c r="J140" i="50"/>
  <c r="G140" i="50"/>
  <c r="J139" i="50"/>
  <c r="G139" i="50"/>
  <c r="J138" i="50"/>
  <c r="G138" i="50"/>
  <c r="J137" i="50"/>
  <c r="F137" i="50"/>
  <c r="J136" i="50"/>
  <c r="G136" i="50"/>
  <c r="F136" i="50" s="1"/>
  <c r="J135" i="50"/>
  <c r="G135" i="50"/>
  <c r="J134" i="50"/>
  <c r="G134" i="50"/>
  <c r="J133" i="50"/>
  <c r="G133" i="50"/>
  <c r="J132" i="50"/>
  <c r="G132" i="50"/>
  <c r="J131" i="50"/>
  <c r="G131" i="50"/>
  <c r="J130" i="50"/>
  <c r="G130" i="50"/>
  <c r="J129" i="50"/>
  <c r="G129" i="50"/>
  <c r="F129" i="50" s="1"/>
  <c r="J128" i="50"/>
  <c r="G128" i="50"/>
  <c r="J127" i="50"/>
  <c r="G127" i="50"/>
  <c r="J126" i="50"/>
  <c r="G126" i="50"/>
  <c r="J125" i="50"/>
  <c r="G125" i="50"/>
  <c r="J124" i="50"/>
  <c r="G124" i="50"/>
  <c r="J123" i="50"/>
  <c r="G123" i="50"/>
  <c r="J122" i="50"/>
  <c r="G122" i="50"/>
  <c r="J121" i="50"/>
  <c r="G121" i="50"/>
  <c r="J120" i="50"/>
  <c r="F120" i="50" s="1"/>
  <c r="G120" i="50"/>
  <c r="J119" i="50"/>
  <c r="G119" i="50"/>
  <c r="J118" i="50"/>
  <c r="G118" i="50"/>
  <c r="J117" i="50"/>
  <c r="G117" i="50"/>
  <c r="J116" i="50"/>
  <c r="G116" i="50"/>
  <c r="J115" i="50"/>
  <c r="G115" i="50"/>
  <c r="J114" i="50"/>
  <c r="G114" i="50"/>
  <c r="J113" i="50"/>
  <c r="G113" i="50"/>
  <c r="J112" i="50"/>
  <c r="G112" i="50"/>
  <c r="J111" i="50"/>
  <c r="G111" i="50"/>
  <c r="J110" i="50"/>
  <c r="G110" i="50"/>
  <c r="J109" i="50"/>
  <c r="G109" i="50"/>
  <c r="J108" i="50"/>
  <c r="G108" i="50"/>
  <c r="J107" i="50"/>
  <c r="G107" i="50"/>
  <c r="J106" i="50"/>
  <c r="G106" i="50"/>
  <c r="J105" i="50"/>
  <c r="G105" i="50"/>
  <c r="J104" i="50"/>
  <c r="G104" i="50"/>
  <c r="J103" i="50"/>
  <c r="G103" i="50"/>
  <c r="F102" i="50"/>
  <c r="J101" i="50"/>
  <c r="G101" i="50"/>
  <c r="J100" i="50"/>
  <c r="G100" i="50"/>
  <c r="F100" i="50" s="1"/>
  <c r="J99" i="50"/>
  <c r="G99" i="50"/>
  <c r="J98" i="50"/>
  <c r="G98" i="50"/>
  <c r="F98" i="50" s="1"/>
  <c r="J97" i="50"/>
  <c r="G97" i="50"/>
  <c r="J96" i="50"/>
  <c r="G96" i="50"/>
  <c r="J95" i="50"/>
  <c r="G95" i="50"/>
  <c r="J94" i="50"/>
  <c r="G94" i="50"/>
  <c r="J93" i="50"/>
  <c r="G93" i="50"/>
  <c r="J92" i="50"/>
  <c r="G92" i="50"/>
  <c r="F92" i="50" s="1"/>
  <c r="J91" i="50"/>
  <c r="G91" i="50"/>
  <c r="J90" i="50"/>
  <c r="G90" i="50"/>
  <c r="F90" i="50" s="1"/>
  <c r="J89" i="50"/>
  <c r="G89" i="50"/>
  <c r="J88" i="50"/>
  <c r="G88" i="50"/>
  <c r="J87" i="50"/>
  <c r="G87" i="50"/>
  <c r="J86" i="50"/>
  <c r="G86" i="50"/>
  <c r="J85" i="50"/>
  <c r="G85" i="50"/>
  <c r="J84" i="50"/>
  <c r="G84" i="50"/>
  <c r="F84" i="50" s="1"/>
  <c r="J83" i="50"/>
  <c r="G83" i="50"/>
  <c r="J82" i="50"/>
  <c r="G82" i="50"/>
  <c r="F82" i="50" s="1"/>
  <c r="J81" i="50"/>
  <c r="G81" i="50"/>
  <c r="J80" i="50"/>
  <c r="G80" i="50"/>
  <c r="J79" i="50"/>
  <c r="G79" i="50"/>
  <c r="J78" i="50"/>
  <c r="G78" i="50"/>
  <c r="J77" i="50"/>
  <c r="G77" i="50"/>
  <c r="J76" i="50"/>
  <c r="G76" i="50"/>
  <c r="J75" i="50"/>
  <c r="G75" i="50"/>
  <c r="J74" i="50"/>
  <c r="G74" i="50"/>
  <c r="J73" i="50"/>
  <c r="G73" i="50"/>
  <c r="J72" i="50"/>
  <c r="G72" i="50"/>
  <c r="J71" i="50"/>
  <c r="G71" i="50"/>
  <c r="J70" i="50"/>
  <c r="G70" i="50"/>
  <c r="J69" i="50"/>
  <c r="G69" i="50"/>
  <c r="J68" i="50"/>
  <c r="G68" i="50"/>
  <c r="J67" i="50"/>
  <c r="G67" i="50"/>
  <c r="J66" i="50"/>
  <c r="G66" i="50"/>
  <c r="J65" i="50"/>
  <c r="G65" i="50"/>
  <c r="J64" i="50"/>
  <c r="G64" i="50"/>
  <c r="J63" i="50"/>
  <c r="G63" i="50"/>
  <c r="J62" i="50"/>
  <c r="G62" i="50"/>
  <c r="J61" i="50"/>
  <c r="G61" i="50"/>
  <c r="J60" i="50"/>
  <c r="G60" i="50"/>
  <c r="J59" i="50"/>
  <c r="G59" i="50"/>
  <c r="J58" i="50"/>
  <c r="G58" i="50"/>
  <c r="J57" i="50"/>
  <c r="G57" i="50"/>
  <c r="J56" i="50"/>
  <c r="G56" i="50"/>
  <c r="J55" i="50"/>
  <c r="G55" i="50"/>
  <c r="J54" i="50"/>
  <c r="G54" i="50"/>
  <c r="J53" i="50"/>
  <c r="G53" i="50"/>
  <c r="J52" i="50"/>
  <c r="G52" i="50"/>
  <c r="J51" i="50"/>
  <c r="G51" i="50"/>
  <c r="J50" i="50"/>
  <c r="G50" i="50"/>
  <c r="J49" i="50"/>
  <c r="G49" i="50"/>
  <c r="J48" i="50"/>
  <c r="G48" i="50"/>
  <c r="J47" i="50"/>
  <c r="G47" i="50"/>
  <c r="J46" i="50"/>
  <c r="G46" i="50"/>
  <c r="J45" i="50"/>
  <c r="G45" i="50"/>
  <c r="J44" i="50"/>
  <c r="G44" i="50"/>
  <c r="J43" i="50"/>
  <c r="G43" i="50"/>
  <c r="J42" i="50"/>
  <c r="G42" i="50"/>
  <c r="J41" i="50"/>
  <c r="G41" i="50"/>
  <c r="J40" i="50"/>
  <c r="G40" i="50"/>
  <c r="J39" i="50"/>
  <c r="G39" i="50"/>
  <c r="J38" i="50"/>
  <c r="G38" i="50"/>
  <c r="J37" i="50"/>
  <c r="G37" i="50"/>
  <c r="J36" i="50"/>
  <c r="F36" i="50" s="1"/>
  <c r="J35" i="50"/>
  <c r="G35" i="50"/>
  <c r="J34" i="50"/>
  <c r="G34" i="50"/>
  <c r="J33" i="50"/>
  <c r="G33" i="50"/>
  <c r="J32" i="50"/>
  <c r="G32" i="50"/>
  <c r="F32" i="50" s="1"/>
  <c r="J31" i="50"/>
  <c r="G31" i="50"/>
  <c r="J30" i="50"/>
  <c r="G30" i="50"/>
  <c r="J29" i="50"/>
  <c r="G29" i="50"/>
  <c r="J28" i="50"/>
  <c r="G28" i="50"/>
  <c r="J27" i="50"/>
  <c r="G27" i="50"/>
  <c r="J26" i="50"/>
  <c r="G26" i="50"/>
  <c r="J25" i="50"/>
  <c r="G25" i="50"/>
  <c r="J24" i="50"/>
  <c r="G24" i="50"/>
  <c r="J23" i="50"/>
  <c r="G23" i="50"/>
  <c r="J22" i="50"/>
  <c r="G22" i="50"/>
  <c r="J21" i="50"/>
  <c r="G21" i="50"/>
  <c r="J20" i="50"/>
  <c r="G20" i="50"/>
  <c r="J19" i="50"/>
  <c r="G19" i="50"/>
  <c r="J18" i="50"/>
  <c r="G18" i="50"/>
  <c r="J17" i="50"/>
  <c r="G17" i="50"/>
  <c r="J16" i="50"/>
  <c r="G16" i="50"/>
  <c r="J15" i="50"/>
  <c r="G15" i="50"/>
  <c r="F168" i="113"/>
  <c r="E168" i="113"/>
  <c r="F168" i="112"/>
  <c r="E168" i="112"/>
  <c r="F168" i="76"/>
  <c r="E168" i="76"/>
  <c r="F168" i="77"/>
  <c r="E168" i="77"/>
  <c r="F168" i="79"/>
  <c r="E168" i="79"/>
  <c r="D168" i="79"/>
  <c r="F168" i="78"/>
  <c r="E168" i="78"/>
  <c r="D168" i="78"/>
  <c r="P171" i="52"/>
  <c r="O171" i="52"/>
  <c r="M171" i="52"/>
  <c r="L171" i="52"/>
  <c r="I171" i="52"/>
  <c r="H171" i="52"/>
  <c r="F171" i="52"/>
  <c r="N170" i="52"/>
  <c r="K170" i="52"/>
  <c r="J170" i="52" s="1"/>
  <c r="G170" i="52"/>
  <c r="D170" i="52"/>
  <c r="N169" i="52"/>
  <c r="K169" i="52"/>
  <c r="G169" i="52"/>
  <c r="D169" i="52"/>
  <c r="N168" i="52"/>
  <c r="K168" i="52"/>
  <c r="J168" i="52" s="1"/>
  <c r="G168" i="52"/>
  <c r="D168" i="52"/>
  <c r="N167" i="52"/>
  <c r="K167" i="52"/>
  <c r="G167" i="52"/>
  <c r="D167" i="52"/>
  <c r="N166" i="52"/>
  <c r="K166" i="52"/>
  <c r="G166" i="52"/>
  <c r="D166" i="52"/>
  <c r="N165" i="52"/>
  <c r="K165" i="52"/>
  <c r="J165" i="52" s="1"/>
  <c r="G165" i="52"/>
  <c r="D165" i="52"/>
  <c r="N164" i="52"/>
  <c r="K164" i="52"/>
  <c r="G164" i="52"/>
  <c r="D164" i="52"/>
  <c r="N162" i="52"/>
  <c r="K162" i="52"/>
  <c r="G162" i="52"/>
  <c r="D162" i="52"/>
  <c r="N161" i="52"/>
  <c r="K161" i="52"/>
  <c r="G161" i="52"/>
  <c r="D161" i="52"/>
  <c r="N160" i="52"/>
  <c r="K160" i="52"/>
  <c r="G160" i="52"/>
  <c r="D160" i="52"/>
  <c r="N159" i="52"/>
  <c r="K159" i="52"/>
  <c r="G159" i="52"/>
  <c r="D159" i="52"/>
  <c r="N158" i="52"/>
  <c r="K158" i="52"/>
  <c r="G158" i="52"/>
  <c r="D158" i="52"/>
  <c r="N157" i="52"/>
  <c r="K157" i="52"/>
  <c r="G157" i="52"/>
  <c r="D157" i="52"/>
  <c r="N156" i="52"/>
  <c r="K156" i="52"/>
  <c r="G156" i="52"/>
  <c r="D156" i="52"/>
  <c r="N155" i="52"/>
  <c r="K155" i="52"/>
  <c r="G155" i="52"/>
  <c r="D155" i="52"/>
  <c r="N154" i="52"/>
  <c r="K154" i="52"/>
  <c r="G154" i="52"/>
  <c r="D154" i="52"/>
  <c r="N153" i="52"/>
  <c r="J153" i="52" s="1"/>
  <c r="K153" i="52"/>
  <c r="G153" i="52"/>
  <c r="D153" i="52"/>
  <c r="N152" i="52"/>
  <c r="K152" i="52"/>
  <c r="G152" i="52"/>
  <c r="D152" i="52"/>
  <c r="N150" i="52"/>
  <c r="J150" i="52" s="1"/>
  <c r="K150" i="52"/>
  <c r="G150" i="52"/>
  <c r="D150" i="52"/>
  <c r="N149" i="52"/>
  <c r="K149" i="52"/>
  <c r="G149" i="52"/>
  <c r="D149" i="52"/>
  <c r="N148" i="52"/>
  <c r="J148" i="52" s="1"/>
  <c r="K148" i="52"/>
  <c r="G148" i="52"/>
  <c r="D148" i="52"/>
  <c r="N147" i="52"/>
  <c r="J147" i="52" s="1"/>
  <c r="K147" i="52"/>
  <c r="G147" i="52"/>
  <c r="D147" i="52"/>
  <c r="N146" i="52"/>
  <c r="K146" i="52"/>
  <c r="G146" i="52"/>
  <c r="D146" i="52"/>
  <c r="N143" i="52"/>
  <c r="K143" i="52"/>
  <c r="G143" i="52"/>
  <c r="D143" i="52"/>
  <c r="N142" i="52"/>
  <c r="J142" i="52" s="1"/>
  <c r="K142" i="52"/>
  <c r="G142" i="52"/>
  <c r="D142" i="52"/>
  <c r="N141" i="52"/>
  <c r="K141" i="52"/>
  <c r="G141" i="52"/>
  <c r="D141" i="52"/>
  <c r="N139" i="52"/>
  <c r="J139" i="52" s="1"/>
  <c r="K139" i="52"/>
  <c r="G139" i="52"/>
  <c r="D139" i="52"/>
  <c r="N138" i="52"/>
  <c r="K138" i="52"/>
  <c r="G138" i="52"/>
  <c r="D138" i="52"/>
  <c r="N137" i="52"/>
  <c r="J137" i="52" s="1"/>
  <c r="K137" i="52"/>
  <c r="G137" i="52"/>
  <c r="D137" i="52"/>
  <c r="N136" i="52"/>
  <c r="K136" i="52"/>
  <c r="G136" i="52"/>
  <c r="D136" i="52"/>
  <c r="N135" i="52"/>
  <c r="K135" i="52"/>
  <c r="G135" i="52"/>
  <c r="D135" i="52"/>
  <c r="N133" i="52"/>
  <c r="K133" i="52"/>
  <c r="G133" i="52"/>
  <c r="D133" i="52"/>
  <c r="N132" i="52"/>
  <c r="K132" i="52"/>
  <c r="G132" i="52"/>
  <c r="D132" i="52"/>
  <c r="N131" i="52"/>
  <c r="K131" i="52"/>
  <c r="G131" i="52"/>
  <c r="D131" i="52"/>
  <c r="N128" i="52"/>
  <c r="K128" i="52"/>
  <c r="G128" i="52"/>
  <c r="D128" i="52"/>
  <c r="N127" i="52"/>
  <c r="K127" i="52"/>
  <c r="G127" i="52"/>
  <c r="D127" i="52"/>
  <c r="N126" i="52"/>
  <c r="J126" i="52" s="1"/>
  <c r="K126" i="52"/>
  <c r="G126" i="52"/>
  <c r="D126" i="52"/>
  <c r="N125" i="52"/>
  <c r="J125" i="52" s="1"/>
  <c r="K125" i="52"/>
  <c r="G125" i="52"/>
  <c r="D125" i="52"/>
  <c r="N124" i="52"/>
  <c r="K124" i="52"/>
  <c r="J124" i="52" s="1"/>
  <c r="G124" i="52"/>
  <c r="D124" i="52"/>
  <c r="N123" i="52"/>
  <c r="K123" i="52"/>
  <c r="G123" i="52"/>
  <c r="D123" i="52"/>
  <c r="N122" i="52"/>
  <c r="K122" i="52"/>
  <c r="J122" i="52"/>
  <c r="G122" i="52"/>
  <c r="D122" i="52"/>
  <c r="N121" i="52"/>
  <c r="K121" i="52"/>
  <c r="J121" i="52" s="1"/>
  <c r="G121" i="52"/>
  <c r="D121" i="52"/>
  <c r="N120" i="52"/>
  <c r="K120" i="52"/>
  <c r="J120" i="52" s="1"/>
  <c r="G120" i="52"/>
  <c r="D120" i="52"/>
  <c r="N119" i="52"/>
  <c r="K119" i="52"/>
  <c r="G119" i="52"/>
  <c r="D119" i="52"/>
  <c r="N118" i="52"/>
  <c r="K118" i="52"/>
  <c r="G118" i="52"/>
  <c r="D118" i="52"/>
  <c r="N117" i="52"/>
  <c r="K117" i="52"/>
  <c r="G117" i="52"/>
  <c r="D117" i="52"/>
  <c r="N116" i="52"/>
  <c r="K116" i="52"/>
  <c r="G116" i="52"/>
  <c r="D116" i="52"/>
  <c r="N115" i="52"/>
  <c r="K115" i="52"/>
  <c r="G115" i="52"/>
  <c r="D115" i="52"/>
  <c r="N114" i="52"/>
  <c r="K114" i="52"/>
  <c r="G114" i="52"/>
  <c r="D114" i="52"/>
  <c r="N113" i="52"/>
  <c r="K113" i="52"/>
  <c r="J113" i="52"/>
  <c r="G113" i="52"/>
  <c r="D113" i="52"/>
  <c r="N111" i="52"/>
  <c r="K111" i="52"/>
  <c r="J111" i="52" s="1"/>
  <c r="G111" i="52"/>
  <c r="D111" i="52"/>
  <c r="N110" i="52"/>
  <c r="K110" i="52"/>
  <c r="G110" i="52"/>
  <c r="D110" i="52"/>
  <c r="N109" i="52"/>
  <c r="K109" i="52"/>
  <c r="G109" i="52"/>
  <c r="D109" i="52"/>
  <c r="N108" i="52"/>
  <c r="K108" i="52"/>
  <c r="J108" i="52" s="1"/>
  <c r="G108" i="52"/>
  <c r="D108" i="52"/>
  <c r="N107" i="52"/>
  <c r="K107" i="52"/>
  <c r="G107" i="52"/>
  <c r="D107" i="52"/>
  <c r="N106" i="52"/>
  <c r="K106" i="52"/>
  <c r="G106" i="52"/>
  <c r="D106" i="52"/>
  <c r="N105" i="52"/>
  <c r="J105" i="52" s="1"/>
  <c r="K105" i="52"/>
  <c r="G105" i="52"/>
  <c r="D105" i="52"/>
  <c r="N104" i="52"/>
  <c r="K104" i="52"/>
  <c r="G104" i="52"/>
  <c r="D104" i="52"/>
  <c r="N103" i="52"/>
  <c r="K103" i="52"/>
  <c r="G103" i="52"/>
  <c r="D103" i="52"/>
  <c r="N102" i="52"/>
  <c r="K102" i="52"/>
  <c r="G102" i="52"/>
  <c r="D102" i="52"/>
  <c r="N101" i="52"/>
  <c r="K101" i="52"/>
  <c r="J101" i="52"/>
  <c r="G101" i="52"/>
  <c r="D101" i="52"/>
  <c r="N100" i="52"/>
  <c r="K100" i="52"/>
  <c r="J100" i="52" s="1"/>
  <c r="G100" i="52"/>
  <c r="D100" i="52"/>
  <c r="N99" i="52"/>
  <c r="K99" i="52"/>
  <c r="G99" i="52"/>
  <c r="D99" i="52"/>
  <c r="N98" i="52"/>
  <c r="K98" i="52"/>
  <c r="G98" i="52"/>
  <c r="D98" i="52"/>
  <c r="N97" i="52"/>
  <c r="K97" i="52"/>
  <c r="G97" i="52"/>
  <c r="D97" i="52"/>
  <c r="N96" i="52"/>
  <c r="K96" i="52"/>
  <c r="G96" i="52"/>
  <c r="D96" i="52"/>
  <c r="N95" i="52"/>
  <c r="K95" i="52"/>
  <c r="G95" i="52"/>
  <c r="D95" i="52"/>
  <c r="N94" i="52"/>
  <c r="K94" i="52"/>
  <c r="G94" i="52"/>
  <c r="D94" i="52"/>
  <c r="N93" i="52"/>
  <c r="K93" i="52"/>
  <c r="G93" i="52"/>
  <c r="D93" i="52"/>
  <c r="N92" i="52"/>
  <c r="K92" i="52"/>
  <c r="G92" i="52"/>
  <c r="D92" i="52"/>
  <c r="N91" i="52"/>
  <c r="K91" i="52"/>
  <c r="J91" i="52" s="1"/>
  <c r="G91" i="52"/>
  <c r="D91" i="52"/>
  <c r="N89" i="52"/>
  <c r="K89" i="52"/>
  <c r="G89" i="52"/>
  <c r="D89" i="52"/>
  <c r="N88" i="52"/>
  <c r="K88" i="52"/>
  <c r="J88" i="52" s="1"/>
  <c r="G88" i="52"/>
  <c r="D88" i="52"/>
  <c r="N87" i="52"/>
  <c r="K87" i="52"/>
  <c r="G87" i="52"/>
  <c r="D87" i="52"/>
  <c r="N86" i="52"/>
  <c r="K86" i="52"/>
  <c r="G86" i="52"/>
  <c r="D86" i="52"/>
  <c r="N85" i="52"/>
  <c r="K85" i="52"/>
  <c r="G85" i="52"/>
  <c r="D85" i="52"/>
  <c r="N84" i="52"/>
  <c r="K84" i="52"/>
  <c r="G84" i="52"/>
  <c r="D84" i="52"/>
  <c r="N83" i="52"/>
  <c r="K83" i="52"/>
  <c r="G83" i="52"/>
  <c r="D83" i="52"/>
  <c r="N82" i="52"/>
  <c r="K82" i="52"/>
  <c r="G82" i="52"/>
  <c r="D82" i="52"/>
  <c r="N81" i="52"/>
  <c r="K81" i="52"/>
  <c r="G81" i="52"/>
  <c r="D81" i="52"/>
  <c r="N80" i="52"/>
  <c r="J80" i="52" s="1"/>
  <c r="K80" i="52"/>
  <c r="G80" i="52"/>
  <c r="D80" i="52"/>
  <c r="N79" i="52"/>
  <c r="K79" i="52"/>
  <c r="G79" i="52"/>
  <c r="D79" i="52"/>
  <c r="N78" i="52"/>
  <c r="J78" i="52" s="1"/>
  <c r="K78" i="52"/>
  <c r="G78" i="52"/>
  <c r="D78" i="52"/>
  <c r="N77" i="52"/>
  <c r="K77" i="52"/>
  <c r="J77" i="52" s="1"/>
  <c r="G77" i="52"/>
  <c r="D77" i="52"/>
  <c r="N76" i="52"/>
  <c r="K76" i="52"/>
  <c r="J76" i="52" s="1"/>
  <c r="G76" i="52"/>
  <c r="D76" i="52"/>
  <c r="N75" i="52"/>
  <c r="K75" i="52"/>
  <c r="J75" i="52" s="1"/>
  <c r="G75" i="52"/>
  <c r="D75" i="52"/>
  <c r="N74" i="52"/>
  <c r="K74" i="52"/>
  <c r="G74" i="52"/>
  <c r="D74" i="52"/>
  <c r="N73" i="52"/>
  <c r="K73" i="52"/>
  <c r="G73" i="52"/>
  <c r="D73" i="52"/>
  <c r="N72" i="52"/>
  <c r="K72" i="52"/>
  <c r="G72" i="52"/>
  <c r="D72" i="52"/>
  <c r="N71" i="52"/>
  <c r="K71" i="52"/>
  <c r="G71" i="52"/>
  <c r="D71" i="52"/>
  <c r="N70" i="52"/>
  <c r="K70" i="52"/>
  <c r="G70" i="52"/>
  <c r="D70" i="52"/>
  <c r="N69" i="52"/>
  <c r="K69" i="52"/>
  <c r="G69" i="52"/>
  <c r="D69" i="52"/>
  <c r="N68" i="52"/>
  <c r="K68" i="52"/>
  <c r="G68" i="52"/>
  <c r="D68" i="52"/>
  <c r="N67" i="52"/>
  <c r="K67" i="52"/>
  <c r="G67" i="52"/>
  <c r="D67" i="52"/>
  <c r="N66" i="52"/>
  <c r="K66" i="52"/>
  <c r="G66" i="52"/>
  <c r="D66" i="52"/>
  <c r="N65" i="52"/>
  <c r="K65" i="52"/>
  <c r="J65" i="52" s="1"/>
  <c r="G65" i="52"/>
  <c r="D65" i="52"/>
  <c r="N64" i="52"/>
  <c r="K64" i="52"/>
  <c r="G64" i="52"/>
  <c r="D64" i="52"/>
  <c r="N63" i="52"/>
  <c r="K63" i="52"/>
  <c r="J63" i="52"/>
  <c r="G63" i="52"/>
  <c r="D63" i="52"/>
  <c r="N62" i="52"/>
  <c r="K62" i="52"/>
  <c r="J62" i="52" s="1"/>
  <c r="G62" i="52"/>
  <c r="D62" i="52"/>
  <c r="N61" i="52"/>
  <c r="K61" i="52"/>
  <c r="J61" i="52" s="1"/>
  <c r="G61" i="52"/>
  <c r="D61" i="52"/>
  <c r="N60" i="52"/>
  <c r="K60" i="52"/>
  <c r="G60" i="52"/>
  <c r="D60" i="52"/>
  <c r="N59" i="52"/>
  <c r="K59" i="52"/>
  <c r="G59" i="52"/>
  <c r="D59" i="52"/>
  <c r="N58" i="52"/>
  <c r="K58" i="52"/>
  <c r="J58" i="52" s="1"/>
  <c r="G58" i="52"/>
  <c r="D58" i="52"/>
  <c r="N57" i="52"/>
  <c r="K57" i="52"/>
  <c r="G57" i="52"/>
  <c r="D57" i="52"/>
  <c r="N56" i="52"/>
  <c r="K56" i="52"/>
  <c r="G56" i="52"/>
  <c r="D56" i="52"/>
  <c r="N55" i="52"/>
  <c r="K55" i="52"/>
  <c r="J55" i="52" s="1"/>
  <c r="G55" i="52"/>
  <c r="D55" i="52"/>
  <c r="N54" i="52"/>
  <c r="K54" i="52"/>
  <c r="G54" i="52"/>
  <c r="D54" i="52"/>
  <c r="N53" i="52"/>
  <c r="K53" i="52"/>
  <c r="G53" i="52"/>
  <c r="D53" i="52"/>
  <c r="N52" i="52"/>
  <c r="K52" i="52"/>
  <c r="G52" i="52"/>
  <c r="D52" i="52"/>
  <c r="N51" i="52"/>
  <c r="J51" i="52" s="1"/>
  <c r="K51" i="52"/>
  <c r="G51" i="52"/>
  <c r="D51" i="52"/>
  <c r="N50" i="52"/>
  <c r="K50" i="52"/>
  <c r="G50" i="52"/>
  <c r="D50" i="52"/>
  <c r="N49" i="52"/>
  <c r="K49" i="52"/>
  <c r="G49" i="52"/>
  <c r="D49" i="52"/>
  <c r="N48" i="52"/>
  <c r="K48" i="52"/>
  <c r="G48" i="52"/>
  <c r="D48" i="52"/>
  <c r="N47" i="52"/>
  <c r="K47" i="52"/>
  <c r="G47" i="52"/>
  <c r="D47" i="52"/>
  <c r="N46" i="52"/>
  <c r="K46" i="52"/>
  <c r="G46" i="52"/>
  <c r="D46" i="52"/>
  <c r="N44" i="52"/>
  <c r="K44" i="52"/>
  <c r="G44" i="52"/>
  <c r="D44" i="52"/>
  <c r="N43" i="52"/>
  <c r="K43" i="52"/>
  <c r="G43" i="52"/>
  <c r="D43" i="52"/>
  <c r="N42" i="52"/>
  <c r="K42" i="52"/>
  <c r="G42" i="52"/>
  <c r="D42" i="52"/>
  <c r="N41" i="52"/>
  <c r="J41" i="52" s="1"/>
  <c r="K41" i="52"/>
  <c r="G41" i="52"/>
  <c r="D41" i="52"/>
  <c r="N40" i="52"/>
  <c r="K40" i="52"/>
  <c r="J40" i="52" s="1"/>
  <c r="G40" i="52"/>
  <c r="D40" i="52"/>
  <c r="N39" i="52"/>
  <c r="K39" i="52"/>
  <c r="G39" i="52"/>
  <c r="D39" i="52"/>
  <c r="N38" i="52"/>
  <c r="K38" i="52"/>
  <c r="G38" i="52"/>
  <c r="D38" i="52"/>
  <c r="N37" i="52"/>
  <c r="K37" i="52"/>
  <c r="J37" i="52" s="1"/>
  <c r="G37" i="52"/>
  <c r="D37" i="52"/>
  <c r="N36" i="52"/>
  <c r="K36" i="52"/>
  <c r="G36" i="52"/>
  <c r="D36" i="52"/>
  <c r="N35" i="52"/>
  <c r="K35" i="52"/>
  <c r="J35" i="52" s="1"/>
  <c r="G35" i="52"/>
  <c r="D35" i="52"/>
  <c r="N34" i="52"/>
  <c r="K34" i="52"/>
  <c r="G34" i="52"/>
  <c r="D34" i="52"/>
  <c r="N33" i="52"/>
  <c r="K33" i="52"/>
  <c r="J33" i="52" s="1"/>
  <c r="G33" i="52"/>
  <c r="D33" i="52"/>
  <c r="N32" i="52"/>
  <c r="K32" i="52"/>
  <c r="J32" i="52"/>
  <c r="G32" i="52"/>
  <c r="D32" i="52"/>
  <c r="N29" i="52"/>
  <c r="K29" i="52"/>
  <c r="J29" i="52" s="1"/>
  <c r="G29" i="52"/>
  <c r="D29" i="52"/>
  <c r="N28" i="52"/>
  <c r="K28" i="52"/>
  <c r="G28" i="52"/>
  <c r="D28" i="52"/>
  <c r="N26" i="52"/>
  <c r="K26" i="52"/>
  <c r="J26" i="52" s="1"/>
  <c r="G26" i="52"/>
  <c r="D26" i="52"/>
  <c r="N25" i="52"/>
  <c r="K25" i="52"/>
  <c r="G25" i="52"/>
  <c r="D25" i="52"/>
  <c r="N24" i="52"/>
  <c r="K24" i="52"/>
  <c r="J24" i="52" s="1"/>
  <c r="G24" i="52"/>
  <c r="D24" i="52"/>
  <c r="N23" i="52"/>
  <c r="K23" i="52"/>
  <c r="J23" i="52" s="1"/>
  <c r="G23" i="52"/>
  <c r="D23" i="52"/>
  <c r="N22" i="52"/>
  <c r="K22" i="52"/>
  <c r="G22" i="52"/>
  <c r="D22" i="52"/>
  <c r="N21" i="52"/>
  <c r="K21" i="52"/>
  <c r="G21" i="52"/>
  <c r="D21" i="52"/>
  <c r="N20" i="52"/>
  <c r="K20" i="52"/>
  <c r="G20" i="52"/>
  <c r="D20" i="52"/>
  <c r="N19" i="52"/>
  <c r="J19" i="52" s="1"/>
  <c r="K19" i="52"/>
  <c r="G19" i="52"/>
  <c r="D19" i="52"/>
  <c r="N18" i="52"/>
  <c r="K18" i="52"/>
  <c r="G18" i="52"/>
  <c r="D18" i="52"/>
  <c r="N17" i="52"/>
  <c r="K17" i="52"/>
  <c r="G17" i="52"/>
  <c r="D17" i="52"/>
  <c r="P171" i="94"/>
  <c r="O171" i="94"/>
  <c r="M171" i="94"/>
  <c r="L171" i="94"/>
  <c r="I171" i="94"/>
  <c r="H171" i="94"/>
  <c r="D171" i="94"/>
  <c r="N170" i="94"/>
  <c r="K170" i="94"/>
  <c r="J170" i="94" s="1"/>
  <c r="G170" i="94"/>
  <c r="N169" i="94"/>
  <c r="K169" i="94"/>
  <c r="J169" i="94" s="1"/>
  <c r="G169" i="94"/>
  <c r="N168" i="94"/>
  <c r="K168" i="94"/>
  <c r="J168" i="94" s="1"/>
  <c r="G168" i="94"/>
  <c r="N167" i="94"/>
  <c r="K167" i="94"/>
  <c r="J167" i="94" s="1"/>
  <c r="G167" i="94"/>
  <c r="N166" i="94"/>
  <c r="K166" i="94"/>
  <c r="J166" i="94" s="1"/>
  <c r="G166" i="94"/>
  <c r="N165" i="94"/>
  <c r="K165" i="94"/>
  <c r="J165" i="94" s="1"/>
  <c r="G165" i="94"/>
  <c r="N164" i="94"/>
  <c r="K164" i="94"/>
  <c r="J164" i="94" s="1"/>
  <c r="G164" i="94"/>
  <c r="N162" i="94"/>
  <c r="K162" i="94"/>
  <c r="J162" i="94" s="1"/>
  <c r="G162" i="94"/>
  <c r="N161" i="94"/>
  <c r="K161" i="94"/>
  <c r="J161" i="94" s="1"/>
  <c r="G161" i="94"/>
  <c r="N160" i="94"/>
  <c r="K160" i="94"/>
  <c r="J160" i="94" s="1"/>
  <c r="G160" i="94"/>
  <c r="N159" i="94"/>
  <c r="K159" i="94"/>
  <c r="J159" i="94" s="1"/>
  <c r="G159" i="94"/>
  <c r="N158" i="94"/>
  <c r="K158" i="94"/>
  <c r="J158" i="94" s="1"/>
  <c r="G158" i="94"/>
  <c r="N157" i="94"/>
  <c r="K157" i="94"/>
  <c r="J157" i="94" s="1"/>
  <c r="G157" i="94"/>
  <c r="N156" i="94"/>
  <c r="K156" i="94"/>
  <c r="J156" i="94" s="1"/>
  <c r="G156" i="94"/>
  <c r="N155" i="94"/>
  <c r="K155" i="94"/>
  <c r="J155" i="94" s="1"/>
  <c r="G155" i="94"/>
  <c r="N154" i="94"/>
  <c r="K154" i="94"/>
  <c r="J154" i="94" s="1"/>
  <c r="G154" i="94"/>
  <c r="N153" i="94"/>
  <c r="K153" i="94"/>
  <c r="J153" i="94" s="1"/>
  <c r="G153" i="94"/>
  <c r="N152" i="94"/>
  <c r="K152" i="94"/>
  <c r="J152" i="94" s="1"/>
  <c r="G152" i="94"/>
  <c r="N150" i="94"/>
  <c r="K150" i="94"/>
  <c r="J150" i="94" s="1"/>
  <c r="G150" i="94"/>
  <c r="N149" i="94"/>
  <c r="K149" i="94"/>
  <c r="J149" i="94" s="1"/>
  <c r="G149" i="94"/>
  <c r="N148" i="94"/>
  <c r="K148" i="94"/>
  <c r="J148" i="94" s="1"/>
  <c r="G148" i="94"/>
  <c r="N147" i="94"/>
  <c r="K147" i="94"/>
  <c r="J147" i="94" s="1"/>
  <c r="G147" i="94"/>
  <c r="N146" i="94"/>
  <c r="K146" i="94"/>
  <c r="J146" i="94" s="1"/>
  <c r="G146" i="94"/>
  <c r="N143" i="94"/>
  <c r="K143" i="94"/>
  <c r="J143" i="94" s="1"/>
  <c r="G143" i="94"/>
  <c r="N142" i="94"/>
  <c r="K142" i="94"/>
  <c r="J142" i="94" s="1"/>
  <c r="G142" i="94"/>
  <c r="N141" i="94"/>
  <c r="K141" i="94"/>
  <c r="J141" i="94" s="1"/>
  <c r="G141" i="94"/>
  <c r="N139" i="94"/>
  <c r="K139" i="94"/>
  <c r="J139" i="94" s="1"/>
  <c r="G139" i="94"/>
  <c r="N138" i="94"/>
  <c r="K138" i="94"/>
  <c r="J138" i="94" s="1"/>
  <c r="G138" i="94"/>
  <c r="N137" i="94"/>
  <c r="K137" i="94"/>
  <c r="J137" i="94" s="1"/>
  <c r="G137" i="94"/>
  <c r="N136" i="94"/>
  <c r="K136" i="94"/>
  <c r="J136" i="94" s="1"/>
  <c r="G136" i="94"/>
  <c r="N135" i="94"/>
  <c r="K135" i="94"/>
  <c r="J135" i="94" s="1"/>
  <c r="G135" i="94"/>
  <c r="N133" i="94"/>
  <c r="K133" i="94"/>
  <c r="J133" i="94" s="1"/>
  <c r="G133" i="94"/>
  <c r="N132" i="94"/>
  <c r="K132" i="94"/>
  <c r="J132" i="94" s="1"/>
  <c r="G132" i="94"/>
  <c r="N131" i="94"/>
  <c r="K131" i="94"/>
  <c r="J131" i="94" s="1"/>
  <c r="G131" i="94"/>
  <c r="N128" i="94"/>
  <c r="K128" i="94"/>
  <c r="J128" i="94" s="1"/>
  <c r="G128" i="94"/>
  <c r="N127" i="94"/>
  <c r="K127" i="94"/>
  <c r="J127" i="94" s="1"/>
  <c r="G127" i="94"/>
  <c r="N126" i="94"/>
  <c r="K126" i="94"/>
  <c r="J126" i="94" s="1"/>
  <c r="G126" i="94"/>
  <c r="N125" i="94"/>
  <c r="K125" i="94"/>
  <c r="J125" i="94" s="1"/>
  <c r="G125" i="94"/>
  <c r="N124" i="94"/>
  <c r="K124" i="94"/>
  <c r="J124" i="94" s="1"/>
  <c r="G124" i="94"/>
  <c r="N123" i="94"/>
  <c r="K123" i="94"/>
  <c r="J123" i="94" s="1"/>
  <c r="G123" i="94"/>
  <c r="N122" i="94"/>
  <c r="K122" i="94"/>
  <c r="J122" i="94" s="1"/>
  <c r="G122" i="94"/>
  <c r="N121" i="94"/>
  <c r="K121" i="94"/>
  <c r="J121" i="94" s="1"/>
  <c r="G121" i="94"/>
  <c r="N120" i="94"/>
  <c r="K120" i="94"/>
  <c r="J120" i="94" s="1"/>
  <c r="G120" i="94"/>
  <c r="N119" i="94"/>
  <c r="K119" i="94"/>
  <c r="J119" i="94" s="1"/>
  <c r="G119" i="94"/>
  <c r="N118" i="94"/>
  <c r="K118" i="94"/>
  <c r="J118" i="94" s="1"/>
  <c r="G118" i="94"/>
  <c r="N117" i="94"/>
  <c r="K117" i="94"/>
  <c r="J117" i="94" s="1"/>
  <c r="G117" i="94"/>
  <c r="N116" i="94"/>
  <c r="K116" i="94"/>
  <c r="J116" i="94" s="1"/>
  <c r="G116" i="94"/>
  <c r="N115" i="94"/>
  <c r="K115" i="94"/>
  <c r="J115" i="94" s="1"/>
  <c r="G115" i="94"/>
  <c r="N114" i="94"/>
  <c r="K114" i="94"/>
  <c r="J114" i="94" s="1"/>
  <c r="G114" i="94"/>
  <c r="N113" i="94"/>
  <c r="K113" i="94"/>
  <c r="J113" i="94" s="1"/>
  <c r="G113" i="94"/>
  <c r="N111" i="94"/>
  <c r="K111" i="94"/>
  <c r="J111" i="94" s="1"/>
  <c r="G111" i="94"/>
  <c r="N110" i="94"/>
  <c r="K110" i="94"/>
  <c r="J110" i="94" s="1"/>
  <c r="G110" i="94"/>
  <c r="N109" i="94"/>
  <c r="K109" i="94"/>
  <c r="J109" i="94" s="1"/>
  <c r="G109" i="94"/>
  <c r="N108" i="94"/>
  <c r="K108" i="94"/>
  <c r="J108" i="94" s="1"/>
  <c r="G108" i="94"/>
  <c r="N107" i="94"/>
  <c r="K107" i="94"/>
  <c r="J107" i="94" s="1"/>
  <c r="G107" i="94"/>
  <c r="N106" i="94"/>
  <c r="K106" i="94"/>
  <c r="J106" i="94" s="1"/>
  <c r="G106" i="94"/>
  <c r="N105" i="94"/>
  <c r="K105" i="94"/>
  <c r="J105" i="94" s="1"/>
  <c r="G105" i="94"/>
  <c r="N104" i="94"/>
  <c r="K104" i="94"/>
  <c r="J104" i="94" s="1"/>
  <c r="G104" i="94"/>
  <c r="N103" i="94"/>
  <c r="K103" i="94"/>
  <c r="J103" i="94" s="1"/>
  <c r="G103" i="94"/>
  <c r="N102" i="94"/>
  <c r="K102" i="94"/>
  <c r="J102" i="94" s="1"/>
  <c r="G102" i="94"/>
  <c r="N101" i="94"/>
  <c r="K101" i="94"/>
  <c r="J101" i="94" s="1"/>
  <c r="G101" i="94"/>
  <c r="N100" i="94"/>
  <c r="K100" i="94"/>
  <c r="J100" i="94" s="1"/>
  <c r="G100" i="94"/>
  <c r="N99" i="94"/>
  <c r="K99" i="94"/>
  <c r="J99" i="94" s="1"/>
  <c r="G99" i="94"/>
  <c r="N98" i="94"/>
  <c r="K98" i="94"/>
  <c r="J98" i="94" s="1"/>
  <c r="G98" i="94"/>
  <c r="N97" i="94"/>
  <c r="K97" i="94"/>
  <c r="J97" i="94" s="1"/>
  <c r="G97" i="94"/>
  <c r="N96" i="94"/>
  <c r="K96" i="94"/>
  <c r="J96" i="94" s="1"/>
  <c r="G96" i="94"/>
  <c r="N95" i="94"/>
  <c r="K95" i="94"/>
  <c r="J95" i="94" s="1"/>
  <c r="G95" i="94"/>
  <c r="N94" i="94"/>
  <c r="K94" i="94"/>
  <c r="J94" i="94" s="1"/>
  <c r="G94" i="94"/>
  <c r="N93" i="94"/>
  <c r="K93" i="94"/>
  <c r="J93" i="94" s="1"/>
  <c r="G93" i="94"/>
  <c r="N92" i="94"/>
  <c r="K92" i="94"/>
  <c r="J92" i="94" s="1"/>
  <c r="G92" i="94"/>
  <c r="N91" i="94"/>
  <c r="K91" i="94"/>
  <c r="J91" i="94" s="1"/>
  <c r="G91" i="94"/>
  <c r="N89" i="94"/>
  <c r="K89" i="94"/>
  <c r="J89" i="94" s="1"/>
  <c r="G89" i="94"/>
  <c r="N88" i="94"/>
  <c r="K88" i="94"/>
  <c r="J88" i="94" s="1"/>
  <c r="G88" i="94"/>
  <c r="N87" i="94"/>
  <c r="K87" i="94"/>
  <c r="J87" i="94" s="1"/>
  <c r="G87" i="94"/>
  <c r="N86" i="94"/>
  <c r="K86" i="94"/>
  <c r="J86" i="94" s="1"/>
  <c r="G86" i="94"/>
  <c r="N85" i="94"/>
  <c r="K85" i="94"/>
  <c r="J85" i="94" s="1"/>
  <c r="G85" i="94"/>
  <c r="N84" i="94"/>
  <c r="K84" i="94"/>
  <c r="J84" i="94" s="1"/>
  <c r="G84" i="94"/>
  <c r="N83" i="94"/>
  <c r="K83" i="94"/>
  <c r="J83" i="94" s="1"/>
  <c r="G83" i="94"/>
  <c r="N82" i="94"/>
  <c r="K82" i="94"/>
  <c r="J82" i="94" s="1"/>
  <c r="G82" i="94"/>
  <c r="N81" i="94"/>
  <c r="K81" i="94"/>
  <c r="J81" i="94" s="1"/>
  <c r="G81" i="94"/>
  <c r="N80" i="94"/>
  <c r="K80" i="94"/>
  <c r="J80" i="94" s="1"/>
  <c r="G80" i="94"/>
  <c r="N79" i="94"/>
  <c r="K79" i="94"/>
  <c r="J79" i="94" s="1"/>
  <c r="G79" i="94"/>
  <c r="N78" i="94"/>
  <c r="K78" i="94"/>
  <c r="J78" i="94" s="1"/>
  <c r="G78" i="94"/>
  <c r="N77" i="94"/>
  <c r="K77" i="94"/>
  <c r="J77" i="94" s="1"/>
  <c r="G77" i="94"/>
  <c r="N76" i="94"/>
  <c r="K76" i="94"/>
  <c r="J76" i="94" s="1"/>
  <c r="G76" i="94"/>
  <c r="N75" i="94"/>
  <c r="K75" i="94"/>
  <c r="J75" i="94" s="1"/>
  <c r="G75" i="94"/>
  <c r="N74" i="94"/>
  <c r="K74" i="94"/>
  <c r="J74" i="94" s="1"/>
  <c r="G74" i="94"/>
  <c r="N73" i="94"/>
  <c r="K73" i="94"/>
  <c r="J73" i="94" s="1"/>
  <c r="G73" i="94"/>
  <c r="N72" i="94"/>
  <c r="K72" i="94"/>
  <c r="J72" i="94" s="1"/>
  <c r="G72" i="94"/>
  <c r="N71" i="94"/>
  <c r="K71" i="94"/>
  <c r="J71" i="94"/>
  <c r="G71" i="94"/>
  <c r="N70" i="94"/>
  <c r="K70" i="94"/>
  <c r="J70" i="94"/>
  <c r="G70" i="94"/>
  <c r="N69" i="94"/>
  <c r="K69" i="94"/>
  <c r="J69" i="94"/>
  <c r="G69" i="94"/>
  <c r="N68" i="94"/>
  <c r="K68" i="94"/>
  <c r="J68" i="94"/>
  <c r="G68" i="94"/>
  <c r="N67" i="94"/>
  <c r="K67" i="94"/>
  <c r="J67" i="94"/>
  <c r="G67" i="94"/>
  <c r="N66" i="94"/>
  <c r="K66" i="94"/>
  <c r="J66" i="94"/>
  <c r="G66" i="94"/>
  <c r="N65" i="94"/>
  <c r="K65" i="94"/>
  <c r="J65" i="94"/>
  <c r="G65" i="94"/>
  <c r="N64" i="94"/>
  <c r="K64" i="94"/>
  <c r="J64" i="94"/>
  <c r="G64" i="94"/>
  <c r="N63" i="94"/>
  <c r="K63" i="94"/>
  <c r="J63" i="94"/>
  <c r="G63" i="94"/>
  <c r="N62" i="94"/>
  <c r="K62" i="94"/>
  <c r="J62" i="94"/>
  <c r="G62" i="94"/>
  <c r="N61" i="94"/>
  <c r="K61" i="94"/>
  <c r="J61" i="94"/>
  <c r="G61" i="94"/>
  <c r="N60" i="94"/>
  <c r="K60" i="94"/>
  <c r="J60" i="94"/>
  <c r="G60" i="94"/>
  <c r="N59" i="94"/>
  <c r="K59" i="94"/>
  <c r="J59" i="94"/>
  <c r="G59" i="94"/>
  <c r="N58" i="94"/>
  <c r="K58" i="94"/>
  <c r="J58" i="94"/>
  <c r="G58" i="94"/>
  <c r="N57" i="94"/>
  <c r="K57" i="94"/>
  <c r="J57" i="94"/>
  <c r="G57" i="94"/>
  <c r="N56" i="94"/>
  <c r="K56" i="94"/>
  <c r="J56" i="94"/>
  <c r="G56" i="94"/>
  <c r="N55" i="94"/>
  <c r="K55" i="94"/>
  <c r="J55" i="94"/>
  <c r="G55" i="94"/>
  <c r="N54" i="94"/>
  <c r="K54" i="94"/>
  <c r="J54" i="94"/>
  <c r="G54" i="94"/>
  <c r="N53" i="94"/>
  <c r="K53" i="94"/>
  <c r="J53" i="94"/>
  <c r="G53" i="94"/>
  <c r="N52" i="94"/>
  <c r="K52" i="94"/>
  <c r="J52" i="94"/>
  <c r="G52" i="94"/>
  <c r="N51" i="94"/>
  <c r="K51" i="94"/>
  <c r="J51" i="94"/>
  <c r="G51" i="94"/>
  <c r="N50" i="94"/>
  <c r="K50" i="94"/>
  <c r="J50" i="94"/>
  <c r="G50" i="94"/>
  <c r="N49" i="94"/>
  <c r="K49" i="94"/>
  <c r="J49" i="94"/>
  <c r="G49" i="94"/>
  <c r="N48" i="94"/>
  <c r="K48" i="94"/>
  <c r="J48" i="94"/>
  <c r="G48" i="94"/>
  <c r="N47" i="94"/>
  <c r="K47" i="94"/>
  <c r="J47" i="94"/>
  <c r="G47" i="94"/>
  <c r="N46" i="94"/>
  <c r="K46" i="94"/>
  <c r="J46" i="94"/>
  <c r="G46" i="94"/>
  <c r="N44" i="94"/>
  <c r="K44" i="94"/>
  <c r="J44" i="94"/>
  <c r="G44" i="94"/>
  <c r="N43" i="94"/>
  <c r="K43" i="94"/>
  <c r="J43" i="94"/>
  <c r="G43" i="94"/>
  <c r="N42" i="94"/>
  <c r="K42" i="94"/>
  <c r="J42" i="94"/>
  <c r="G42" i="94"/>
  <c r="N41" i="94"/>
  <c r="K41" i="94"/>
  <c r="J41" i="94"/>
  <c r="G41" i="94"/>
  <c r="N40" i="94"/>
  <c r="K40" i="94"/>
  <c r="J40" i="94"/>
  <c r="G40" i="94"/>
  <c r="N39" i="94"/>
  <c r="K39" i="94"/>
  <c r="J39" i="94"/>
  <c r="G39" i="94"/>
  <c r="N38" i="94"/>
  <c r="K38" i="94"/>
  <c r="J38" i="94"/>
  <c r="G38" i="94"/>
  <c r="N37" i="94"/>
  <c r="K37" i="94"/>
  <c r="J37" i="94"/>
  <c r="G37" i="94"/>
  <c r="N36" i="94"/>
  <c r="K36" i="94"/>
  <c r="J36" i="94"/>
  <c r="G36" i="94"/>
  <c r="N35" i="94"/>
  <c r="K35" i="94"/>
  <c r="J35" i="94"/>
  <c r="G35" i="94"/>
  <c r="N34" i="94"/>
  <c r="K34" i="94"/>
  <c r="J34" i="94"/>
  <c r="G34" i="94"/>
  <c r="N33" i="94"/>
  <c r="K33" i="94"/>
  <c r="J33" i="94"/>
  <c r="G33" i="94"/>
  <c r="N32" i="94"/>
  <c r="K32" i="94"/>
  <c r="J32" i="94"/>
  <c r="G32" i="94"/>
  <c r="N29" i="94"/>
  <c r="K29" i="94"/>
  <c r="J29" i="94"/>
  <c r="G29" i="94"/>
  <c r="N28" i="94"/>
  <c r="K28" i="94"/>
  <c r="J28" i="94"/>
  <c r="G28" i="94"/>
  <c r="G27" i="94"/>
  <c r="N26" i="94"/>
  <c r="K26" i="94"/>
  <c r="J26" i="94" s="1"/>
  <c r="G26" i="94"/>
  <c r="N25" i="94"/>
  <c r="K25" i="94"/>
  <c r="J25" i="94" s="1"/>
  <c r="G25" i="94"/>
  <c r="N24" i="94"/>
  <c r="K24" i="94"/>
  <c r="G24" i="94"/>
  <c r="N23" i="94"/>
  <c r="K23" i="94"/>
  <c r="G23" i="94"/>
  <c r="N22" i="94"/>
  <c r="K22" i="94"/>
  <c r="J22" i="94" s="1"/>
  <c r="G22" i="94"/>
  <c r="N21" i="94"/>
  <c r="K21" i="94"/>
  <c r="J21" i="94" s="1"/>
  <c r="G21" i="94"/>
  <c r="N20" i="94"/>
  <c r="K20" i="94"/>
  <c r="G20" i="94"/>
  <c r="N19" i="94"/>
  <c r="K19" i="94"/>
  <c r="G19" i="94"/>
  <c r="N18" i="94"/>
  <c r="K18" i="94"/>
  <c r="J18" i="94" s="1"/>
  <c r="G18" i="94"/>
  <c r="N17" i="94"/>
  <c r="K17" i="94"/>
  <c r="J17" i="94" s="1"/>
  <c r="G17" i="94"/>
  <c r="P171" i="86"/>
  <c r="O171" i="86"/>
  <c r="M171" i="86"/>
  <c r="L171" i="86"/>
  <c r="I171" i="86"/>
  <c r="H171" i="86"/>
  <c r="F171" i="86"/>
  <c r="E171" i="86"/>
  <c r="N170" i="86"/>
  <c r="K170" i="86"/>
  <c r="G170" i="86"/>
  <c r="D170" i="86"/>
  <c r="N169" i="86"/>
  <c r="K169" i="86"/>
  <c r="G169" i="86"/>
  <c r="D169" i="86"/>
  <c r="N168" i="86"/>
  <c r="K168" i="86"/>
  <c r="G168" i="86"/>
  <c r="D168" i="86"/>
  <c r="N167" i="86"/>
  <c r="K167" i="86"/>
  <c r="G167" i="86"/>
  <c r="D167" i="86"/>
  <c r="N166" i="86"/>
  <c r="J166" i="86" s="1"/>
  <c r="K166" i="86"/>
  <c r="G166" i="86"/>
  <c r="D166" i="86"/>
  <c r="N165" i="86"/>
  <c r="K165" i="86"/>
  <c r="G165" i="86"/>
  <c r="D165" i="86"/>
  <c r="N164" i="86"/>
  <c r="K164" i="86"/>
  <c r="G164" i="86"/>
  <c r="D164" i="86"/>
  <c r="N163" i="86"/>
  <c r="K163" i="86"/>
  <c r="G163" i="86"/>
  <c r="D163" i="86"/>
  <c r="N162" i="86"/>
  <c r="K162" i="86"/>
  <c r="G162" i="86"/>
  <c r="D162" i="86"/>
  <c r="N161" i="86"/>
  <c r="K161" i="86"/>
  <c r="G161" i="86"/>
  <c r="D161" i="86"/>
  <c r="N160" i="86"/>
  <c r="K160" i="86"/>
  <c r="G160" i="86"/>
  <c r="D160" i="86"/>
  <c r="N159" i="86"/>
  <c r="K159" i="86"/>
  <c r="G159" i="86"/>
  <c r="D159" i="86"/>
  <c r="N158" i="86"/>
  <c r="K158" i="86"/>
  <c r="G158" i="86"/>
  <c r="D158" i="86"/>
  <c r="N157" i="86"/>
  <c r="K157" i="86"/>
  <c r="G157" i="86"/>
  <c r="D157" i="86"/>
  <c r="N156" i="86"/>
  <c r="K156" i="86"/>
  <c r="G156" i="86"/>
  <c r="D156" i="86"/>
  <c r="N155" i="86"/>
  <c r="K155" i="86"/>
  <c r="G155" i="86"/>
  <c r="D155" i="86"/>
  <c r="N154" i="86"/>
  <c r="K154" i="86"/>
  <c r="G154" i="86"/>
  <c r="D154" i="86"/>
  <c r="N153" i="86"/>
  <c r="K153" i="86"/>
  <c r="G153" i="86"/>
  <c r="D153" i="86"/>
  <c r="N152" i="86"/>
  <c r="K152" i="86"/>
  <c r="G152" i="86"/>
  <c r="D152" i="86"/>
  <c r="N151" i="86"/>
  <c r="J151" i="86" s="1"/>
  <c r="K151" i="86"/>
  <c r="G151" i="86"/>
  <c r="D151" i="86"/>
  <c r="N150" i="86"/>
  <c r="K150" i="86"/>
  <c r="J150" i="86" s="1"/>
  <c r="G150" i="86"/>
  <c r="D150" i="86"/>
  <c r="N149" i="86"/>
  <c r="K149" i="86"/>
  <c r="G149" i="86"/>
  <c r="D149" i="86"/>
  <c r="N148" i="86"/>
  <c r="K148" i="86"/>
  <c r="J148" i="86"/>
  <c r="G148" i="86"/>
  <c r="D148" i="86"/>
  <c r="N147" i="86"/>
  <c r="K147" i="86"/>
  <c r="J147" i="86" s="1"/>
  <c r="G147" i="86"/>
  <c r="D147" i="86"/>
  <c r="N146" i="86"/>
  <c r="K146" i="86"/>
  <c r="J146" i="86" s="1"/>
  <c r="G146" i="86"/>
  <c r="D146" i="86"/>
  <c r="N145" i="86"/>
  <c r="K145" i="86"/>
  <c r="G145" i="86"/>
  <c r="D145" i="86"/>
  <c r="N144" i="86"/>
  <c r="K144" i="86"/>
  <c r="G144" i="86"/>
  <c r="D144" i="86"/>
  <c r="N143" i="86"/>
  <c r="K143" i="86"/>
  <c r="J143" i="86" s="1"/>
  <c r="G143" i="86"/>
  <c r="D143" i="86"/>
  <c r="N142" i="86"/>
  <c r="K142" i="86"/>
  <c r="G142" i="86"/>
  <c r="D142" i="86"/>
  <c r="N141" i="86"/>
  <c r="K141" i="86"/>
  <c r="G141" i="86"/>
  <c r="D141" i="86"/>
  <c r="N140" i="86"/>
  <c r="K140" i="86"/>
  <c r="G140" i="86"/>
  <c r="D140" i="86"/>
  <c r="N139" i="86"/>
  <c r="K139" i="86"/>
  <c r="J139" i="86" s="1"/>
  <c r="G139" i="86"/>
  <c r="D139" i="86"/>
  <c r="N138" i="86"/>
  <c r="K138" i="86"/>
  <c r="G138" i="86"/>
  <c r="D138" i="86"/>
  <c r="N137" i="86"/>
  <c r="K137" i="86"/>
  <c r="J137" i="86" s="1"/>
  <c r="G137" i="86"/>
  <c r="D137" i="86"/>
  <c r="N136" i="86"/>
  <c r="K136" i="86"/>
  <c r="G136" i="86"/>
  <c r="D136" i="86"/>
  <c r="N135" i="86"/>
  <c r="K135" i="86"/>
  <c r="J135" i="86" s="1"/>
  <c r="G135" i="86"/>
  <c r="D135" i="86"/>
  <c r="N134" i="86"/>
  <c r="K134" i="86"/>
  <c r="G134" i="86"/>
  <c r="D134" i="86"/>
  <c r="N133" i="86"/>
  <c r="K133" i="86"/>
  <c r="J133" i="86" s="1"/>
  <c r="G133" i="86"/>
  <c r="D133" i="86"/>
  <c r="N132" i="86"/>
  <c r="K132" i="86"/>
  <c r="J132" i="86" s="1"/>
  <c r="G132" i="86"/>
  <c r="D132" i="86"/>
  <c r="N131" i="86"/>
  <c r="K131" i="86"/>
  <c r="J131" i="86" s="1"/>
  <c r="G131" i="86"/>
  <c r="D131" i="86"/>
  <c r="N130" i="86"/>
  <c r="K130" i="86"/>
  <c r="G130" i="86"/>
  <c r="D130" i="86"/>
  <c r="N129" i="86"/>
  <c r="K129" i="86"/>
  <c r="G129" i="86"/>
  <c r="D129" i="86"/>
  <c r="N128" i="86"/>
  <c r="K128" i="86"/>
  <c r="G128" i="86"/>
  <c r="D128" i="86"/>
  <c r="N127" i="86"/>
  <c r="K127" i="86"/>
  <c r="G127" i="86"/>
  <c r="D127" i="86"/>
  <c r="N126" i="86"/>
  <c r="K126" i="86"/>
  <c r="G126" i="86"/>
  <c r="D126" i="86"/>
  <c r="N125" i="86"/>
  <c r="K125" i="86"/>
  <c r="G125" i="86"/>
  <c r="D125" i="86"/>
  <c r="N124" i="86"/>
  <c r="K124" i="86"/>
  <c r="G124" i="86"/>
  <c r="D124" i="86"/>
  <c r="N123" i="86"/>
  <c r="K123" i="86"/>
  <c r="G123" i="86"/>
  <c r="D123" i="86"/>
  <c r="N122" i="86"/>
  <c r="K122" i="86"/>
  <c r="G122" i="86"/>
  <c r="D122" i="86"/>
  <c r="N121" i="86"/>
  <c r="K121" i="86"/>
  <c r="G121" i="86"/>
  <c r="D121" i="86"/>
  <c r="N120" i="86"/>
  <c r="K120" i="86"/>
  <c r="G120" i="86"/>
  <c r="D120" i="86"/>
  <c r="N119" i="86"/>
  <c r="K119" i="86"/>
  <c r="G119" i="86"/>
  <c r="D119" i="86"/>
  <c r="N118" i="86"/>
  <c r="K118" i="86"/>
  <c r="G118" i="86"/>
  <c r="D118" i="86"/>
  <c r="N117" i="86"/>
  <c r="K117" i="86"/>
  <c r="G117" i="86"/>
  <c r="D117" i="86"/>
  <c r="N116" i="86"/>
  <c r="K116" i="86"/>
  <c r="G116" i="86"/>
  <c r="D116" i="86"/>
  <c r="N115" i="86"/>
  <c r="K115" i="86"/>
  <c r="G115" i="86"/>
  <c r="D115" i="86"/>
  <c r="N114" i="86"/>
  <c r="K114" i="86"/>
  <c r="G114" i="86"/>
  <c r="D114" i="86"/>
  <c r="N113" i="86"/>
  <c r="K113" i="86"/>
  <c r="G113" i="86"/>
  <c r="D113" i="86"/>
  <c r="N112" i="86"/>
  <c r="K112" i="86"/>
  <c r="G112" i="86"/>
  <c r="D112" i="86"/>
  <c r="N111" i="86"/>
  <c r="K111" i="86"/>
  <c r="G111" i="86"/>
  <c r="D111" i="86"/>
  <c r="N110" i="86"/>
  <c r="K110" i="86"/>
  <c r="G110" i="86"/>
  <c r="D110" i="86"/>
  <c r="N109" i="86"/>
  <c r="K109" i="86"/>
  <c r="G109" i="86"/>
  <c r="D109" i="86"/>
  <c r="N108" i="86"/>
  <c r="J108" i="86" s="1"/>
  <c r="K108" i="86"/>
  <c r="G108" i="86"/>
  <c r="D108" i="86"/>
  <c r="N107" i="86"/>
  <c r="J107" i="86" s="1"/>
  <c r="K107" i="86"/>
  <c r="G107" i="86"/>
  <c r="D107" i="86"/>
  <c r="N106" i="86"/>
  <c r="K106" i="86"/>
  <c r="G106" i="86"/>
  <c r="D106" i="86"/>
  <c r="N105" i="86"/>
  <c r="K105" i="86"/>
  <c r="G105" i="86"/>
  <c r="D105" i="86"/>
  <c r="N104" i="86"/>
  <c r="K104" i="86"/>
  <c r="G104" i="86"/>
  <c r="D104" i="86"/>
  <c r="N103" i="86"/>
  <c r="K103" i="86"/>
  <c r="G103" i="86"/>
  <c r="D103" i="86"/>
  <c r="N102" i="86"/>
  <c r="J102" i="86" s="1"/>
  <c r="K102" i="86"/>
  <c r="G102" i="86"/>
  <c r="D102" i="86"/>
  <c r="N101" i="86"/>
  <c r="K101" i="86"/>
  <c r="G101" i="86"/>
  <c r="D101" i="86"/>
  <c r="N100" i="86"/>
  <c r="J100" i="86" s="1"/>
  <c r="K100" i="86"/>
  <c r="G100" i="86"/>
  <c r="D100" i="86"/>
  <c r="N99" i="86"/>
  <c r="K99" i="86"/>
  <c r="J99" i="86" s="1"/>
  <c r="G99" i="86"/>
  <c r="D99" i="86"/>
  <c r="N98" i="86"/>
  <c r="K98" i="86"/>
  <c r="G98" i="86"/>
  <c r="D98" i="86"/>
  <c r="N97" i="86"/>
  <c r="K97" i="86"/>
  <c r="G97" i="86"/>
  <c r="D97" i="86"/>
  <c r="N96" i="86"/>
  <c r="K96" i="86"/>
  <c r="G96" i="86"/>
  <c r="D96" i="86"/>
  <c r="N95" i="86"/>
  <c r="K95" i="86"/>
  <c r="J95" i="86" s="1"/>
  <c r="G95" i="86"/>
  <c r="D95" i="86"/>
  <c r="N94" i="86"/>
  <c r="K94" i="86"/>
  <c r="G94" i="86"/>
  <c r="D94" i="86"/>
  <c r="N93" i="86"/>
  <c r="K93" i="86"/>
  <c r="J93" i="86" s="1"/>
  <c r="G93" i="86"/>
  <c r="D93" i="86"/>
  <c r="N92" i="86"/>
  <c r="K92" i="86"/>
  <c r="G92" i="86"/>
  <c r="D92" i="86"/>
  <c r="N91" i="86"/>
  <c r="K91" i="86"/>
  <c r="J91" i="86"/>
  <c r="G91" i="86"/>
  <c r="D91" i="86"/>
  <c r="N90" i="86"/>
  <c r="K90" i="86"/>
  <c r="J90" i="86" s="1"/>
  <c r="G90" i="86"/>
  <c r="D90" i="86"/>
  <c r="N89" i="86"/>
  <c r="K89" i="86"/>
  <c r="G89" i="86"/>
  <c r="D89" i="86"/>
  <c r="N88" i="86"/>
  <c r="K88" i="86"/>
  <c r="G88" i="86"/>
  <c r="D88" i="86"/>
  <c r="N87" i="86"/>
  <c r="K87" i="86"/>
  <c r="G87" i="86"/>
  <c r="D87" i="86"/>
  <c r="N86" i="86"/>
  <c r="K86" i="86"/>
  <c r="G86" i="86"/>
  <c r="D86" i="86"/>
  <c r="N85" i="86"/>
  <c r="K85" i="86"/>
  <c r="J85" i="86" s="1"/>
  <c r="G85" i="86"/>
  <c r="D85" i="86"/>
  <c r="N84" i="86"/>
  <c r="K84" i="86"/>
  <c r="J84" i="86" s="1"/>
  <c r="G84" i="86"/>
  <c r="D84" i="86"/>
  <c r="N83" i="86"/>
  <c r="K83" i="86"/>
  <c r="G83" i="86"/>
  <c r="D83" i="86"/>
  <c r="N82" i="86"/>
  <c r="K82" i="86"/>
  <c r="J82" i="86" s="1"/>
  <c r="G82" i="86"/>
  <c r="D82" i="86"/>
  <c r="N81" i="86"/>
  <c r="K81" i="86"/>
  <c r="G81" i="86"/>
  <c r="D81" i="86"/>
  <c r="N80" i="86"/>
  <c r="K80" i="86"/>
  <c r="J80" i="86" s="1"/>
  <c r="G80" i="86"/>
  <c r="D80" i="86"/>
  <c r="N79" i="86"/>
  <c r="K79" i="86"/>
  <c r="J79" i="86"/>
  <c r="G79" i="86"/>
  <c r="D79" i="86"/>
  <c r="N78" i="86"/>
  <c r="K78" i="86"/>
  <c r="J78" i="86" s="1"/>
  <c r="G78" i="86"/>
  <c r="D78" i="86"/>
  <c r="N77" i="86"/>
  <c r="K77" i="86"/>
  <c r="G77" i="86"/>
  <c r="D77" i="86"/>
  <c r="N76" i="86"/>
  <c r="K76" i="86"/>
  <c r="G76" i="86"/>
  <c r="D76" i="86"/>
  <c r="N75" i="86"/>
  <c r="K75" i="86"/>
  <c r="J75" i="86" s="1"/>
  <c r="G75" i="86"/>
  <c r="D75" i="86"/>
  <c r="N74" i="86"/>
  <c r="K74" i="86"/>
  <c r="G74" i="86"/>
  <c r="D74" i="86"/>
  <c r="N73" i="86"/>
  <c r="K73" i="86"/>
  <c r="G73" i="86"/>
  <c r="D73" i="86"/>
  <c r="N72" i="86"/>
  <c r="K72" i="86"/>
  <c r="G72" i="86"/>
  <c r="D72" i="86"/>
  <c r="N71" i="86"/>
  <c r="K71" i="86"/>
  <c r="G71" i="86"/>
  <c r="D71" i="86"/>
  <c r="N70" i="86"/>
  <c r="K70" i="86"/>
  <c r="G70" i="86"/>
  <c r="D70" i="86"/>
  <c r="N69" i="86"/>
  <c r="K69" i="86"/>
  <c r="G69" i="86"/>
  <c r="D69" i="86"/>
  <c r="N68" i="86"/>
  <c r="K68" i="86"/>
  <c r="G68" i="86"/>
  <c r="D68" i="86"/>
  <c r="N67" i="86"/>
  <c r="K67" i="86"/>
  <c r="G67" i="86"/>
  <c r="D67" i="86"/>
  <c r="N66" i="86"/>
  <c r="K66" i="86"/>
  <c r="G66" i="86"/>
  <c r="D66" i="86"/>
  <c r="N65" i="86"/>
  <c r="K65" i="86"/>
  <c r="G65" i="86"/>
  <c r="D65" i="86"/>
  <c r="N64" i="86"/>
  <c r="J64" i="86" s="1"/>
  <c r="K64" i="86"/>
  <c r="G64" i="86"/>
  <c r="D64" i="86"/>
  <c r="N63" i="86"/>
  <c r="K63" i="86"/>
  <c r="G63" i="86"/>
  <c r="D63" i="86"/>
  <c r="N62" i="86"/>
  <c r="K62" i="86"/>
  <c r="G62" i="86"/>
  <c r="D62" i="86"/>
  <c r="N61" i="86"/>
  <c r="K61" i="86"/>
  <c r="G61" i="86"/>
  <c r="D61" i="86"/>
  <c r="N60" i="86"/>
  <c r="K60" i="86"/>
  <c r="G60" i="86"/>
  <c r="D60" i="86"/>
  <c r="N59" i="86"/>
  <c r="K59" i="86"/>
  <c r="G59" i="86"/>
  <c r="D59" i="86"/>
  <c r="N58" i="86"/>
  <c r="K58" i="86"/>
  <c r="G58" i="86"/>
  <c r="D58" i="86"/>
  <c r="N57" i="86"/>
  <c r="K57" i="86"/>
  <c r="G57" i="86"/>
  <c r="D57" i="86"/>
  <c r="N56" i="86"/>
  <c r="K56" i="86"/>
  <c r="G56" i="86"/>
  <c r="D56" i="86"/>
  <c r="N55" i="86"/>
  <c r="K55" i="86"/>
  <c r="G55" i="86"/>
  <c r="D55" i="86"/>
  <c r="N54" i="86"/>
  <c r="K54" i="86"/>
  <c r="G54" i="86"/>
  <c r="D54" i="86"/>
  <c r="N53" i="86"/>
  <c r="K53" i="86"/>
  <c r="J53" i="86"/>
  <c r="G53" i="86"/>
  <c r="D53" i="86"/>
  <c r="N52" i="86"/>
  <c r="K52" i="86"/>
  <c r="J52" i="86" s="1"/>
  <c r="G52" i="86"/>
  <c r="D52" i="86"/>
  <c r="N51" i="86"/>
  <c r="K51" i="86"/>
  <c r="G51" i="86"/>
  <c r="D51" i="86"/>
  <c r="N50" i="86"/>
  <c r="K50" i="86"/>
  <c r="G50" i="86"/>
  <c r="D50" i="86"/>
  <c r="N49" i="86"/>
  <c r="K49" i="86"/>
  <c r="G49" i="86"/>
  <c r="D49" i="86"/>
  <c r="N48" i="86"/>
  <c r="K48" i="86"/>
  <c r="G48" i="86"/>
  <c r="D48" i="86"/>
  <c r="N47" i="86"/>
  <c r="K47" i="86"/>
  <c r="G47" i="86"/>
  <c r="D47" i="86"/>
  <c r="N46" i="86"/>
  <c r="K46" i="86"/>
  <c r="G46" i="86"/>
  <c r="D46" i="86"/>
  <c r="N45" i="86"/>
  <c r="K45" i="86"/>
  <c r="G45" i="86"/>
  <c r="D45" i="86"/>
  <c r="N44" i="86"/>
  <c r="J44" i="86" s="1"/>
  <c r="K44" i="86"/>
  <c r="G44" i="86"/>
  <c r="D44" i="86"/>
  <c r="N43" i="86"/>
  <c r="K43" i="86"/>
  <c r="G43" i="86"/>
  <c r="D43" i="86"/>
  <c r="N42" i="86"/>
  <c r="J42" i="86" s="1"/>
  <c r="K42" i="86"/>
  <c r="G42" i="86"/>
  <c r="D42" i="86"/>
  <c r="N41" i="86"/>
  <c r="K41" i="86"/>
  <c r="G41" i="86"/>
  <c r="D41" i="86"/>
  <c r="N40" i="86"/>
  <c r="K40" i="86"/>
  <c r="G40" i="86"/>
  <c r="D40" i="86"/>
  <c r="N39" i="86"/>
  <c r="K39" i="86"/>
  <c r="G39" i="86"/>
  <c r="D39" i="86"/>
  <c r="N38" i="86"/>
  <c r="J38" i="86" s="1"/>
  <c r="K38" i="86"/>
  <c r="G38" i="86"/>
  <c r="D38" i="86"/>
  <c r="N37" i="86"/>
  <c r="J37" i="86" s="1"/>
  <c r="K37" i="86"/>
  <c r="G37" i="86"/>
  <c r="D37" i="86"/>
  <c r="N36" i="86"/>
  <c r="J36" i="86" s="1"/>
  <c r="K36" i="86"/>
  <c r="G36" i="86"/>
  <c r="D36" i="86"/>
  <c r="N35" i="86"/>
  <c r="K35" i="86"/>
  <c r="J35" i="86" s="1"/>
  <c r="G35" i="86"/>
  <c r="D35" i="86"/>
  <c r="N34" i="86"/>
  <c r="K34" i="86"/>
  <c r="G34" i="86"/>
  <c r="D34" i="86"/>
  <c r="N33" i="86"/>
  <c r="K33" i="86"/>
  <c r="J33" i="86" s="1"/>
  <c r="G33" i="86"/>
  <c r="D33" i="86"/>
  <c r="N32" i="86"/>
  <c r="K32" i="86"/>
  <c r="G32" i="86"/>
  <c r="D32" i="86"/>
  <c r="N31" i="86"/>
  <c r="K31" i="86"/>
  <c r="G31" i="86"/>
  <c r="D31" i="86"/>
  <c r="N30" i="86"/>
  <c r="K30" i="86"/>
  <c r="G30" i="86"/>
  <c r="D30" i="86"/>
  <c r="N29" i="86"/>
  <c r="K29" i="86"/>
  <c r="J29" i="86" s="1"/>
  <c r="G29" i="86"/>
  <c r="D29" i="86"/>
  <c r="N28" i="86"/>
  <c r="K28" i="86"/>
  <c r="G28" i="86"/>
  <c r="D28" i="86"/>
  <c r="N27" i="86"/>
  <c r="K27" i="86"/>
  <c r="J27" i="86" s="1"/>
  <c r="G27" i="86"/>
  <c r="D27" i="86"/>
  <c r="N26" i="86"/>
  <c r="K26" i="86"/>
  <c r="J26" i="86" s="1"/>
  <c r="G26" i="86"/>
  <c r="D26" i="86"/>
  <c r="N25" i="86"/>
  <c r="K25" i="86"/>
  <c r="G25" i="86"/>
  <c r="D25" i="86"/>
  <c r="N24" i="86"/>
  <c r="K24" i="86"/>
  <c r="G24" i="86"/>
  <c r="D24" i="86"/>
  <c r="N23" i="86"/>
  <c r="K23" i="86"/>
  <c r="G23" i="86"/>
  <c r="D23" i="86"/>
  <c r="N22" i="86"/>
  <c r="K22" i="86"/>
  <c r="G22" i="86"/>
  <c r="D22" i="86"/>
  <c r="N21" i="86"/>
  <c r="K21" i="86"/>
  <c r="G21" i="86"/>
  <c r="D21" i="86"/>
  <c r="N20" i="86"/>
  <c r="J20" i="86" s="1"/>
  <c r="K20" i="86"/>
  <c r="G20" i="86"/>
  <c r="D20" i="86"/>
  <c r="N19" i="86"/>
  <c r="K19" i="86"/>
  <c r="G19" i="86"/>
  <c r="D19" i="86"/>
  <c r="N18" i="86"/>
  <c r="K18" i="86"/>
  <c r="G18" i="86"/>
  <c r="D18" i="86"/>
  <c r="N17" i="86"/>
  <c r="J17" i="86" s="1"/>
  <c r="K17" i="86"/>
  <c r="G17" i="86"/>
  <c r="D17" i="86"/>
  <c r="E79" i="19"/>
  <c r="F77" i="30"/>
  <c r="F76" i="30"/>
  <c r="F74" i="30"/>
  <c r="F72" i="30"/>
  <c r="F71" i="30"/>
  <c r="F70" i="30"/>
  <c r="F69" i="30"/>
  <c r="F68" i="30"/>
  <c r="F67" i="30"/>
  <c r="F65" i="30"/>
  <c r="F64" i="30"/>
  <c r="F59" i="30"/>
  <c r="F58" i="30"/>
  <c r="F57" i="30"/>
  <c r="F54" i="30"/>
  <c r="F53" i="30"/>
  <c r="F52" i="30"/>
  <c r="F51" i="30"/>
  <c r="F49" i="30"/>
  <c r="F48" i="30"/>
  <c r="F47" i="30"/>
  <c r="F46" i="30"/>
  <c r="F43" i="30"/>
  <c r="F42" i="30"/>
  <c r="F41" i="30"/>
  <c r="F40" i="30"/>
  <c r="F39" i="30"/>
  <c r="F38" i="30"/>
  <c r="F37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19" i="30"/>
  <c r="F18" i="30"/>
  <c r="F17" i="30"/>
  <c r="F16" i="30"/>
  <c r="F15" i="30"/>
  <c r="F10" i="30"/>
  <c r="F9" i="30"/>
  <c r="F8" i="30"/>
  <c r="C16" i="4"/>
  <c r="C15" i="4"/>
  <c r="C14" i="4"/>
  <c r="F201" i="143"/>
  <c r="E201" i="143"/>
  <c r="D201" i="143"/>
  <c r="C201" i="143"/>
  <c r="W152" i="143"/>
  <c r="V152" i="143"/>
  <c r="U152" i="143"/>
  <c r="T152" i="143"/>
  <c r="S152" i="143"/>
  <c r="R152" i="143"/>
  <c r="Q152" i="143"/>
  <c r="P152" i="143"/>
  <c r="O152" i="143"/>
  <c r="N152" i="143"/>
  <c r="M152" i="143"/>
  <c r="L152" i="143"/>
  <c r="K152" i="143"/>
  <c r="J152" i="143"/>
  <c r="I152" i="143"/>
  <c r="H152" i="143"/>
  <c r="G152" i="143"/>
  <c r="F152" i="143"/>
  <c r="E152" i="143"/>
  <c r="D152" i="143"/>
  <c r="C152" i="143"/>
  <c r="X103" i="143"/>
  <c r="W103" i="143"/>
  <c r="V103" i="143"/>
  <c r="U103" i="143"/>
  <c r="T103" i="143"/>
  <c r="S103" i="143"/>
  <c r="R103" i="143"/>
  <c r="P103" i="143"/>
  <c r="O103" i="143"/>
  <c r="N103" i="143"/>
  <c r="M103" i="143"/>
  <c r="L103" i="143"/>
  <c r="K103" i="143"/>
  <c r="J103" i="143"/>
  <c r="H103" i="143"/>
  <c r="G103" i="143"/>
  <c r="T54" i="143"/>
  <c r="S54" i="143"/>
  <c r="O54" i="143"/>
  <c r="K54" i="143"/>
  <c r="J54" i="143"/>
  <c r="I54" i="143"/>
  <c r="H54" i="143"/>
  <c r="G54" i="143"/>
  <c r="F54" i="143"/>
  <c r="E54" i="143"/>
  <c r="D54" i="143"/>
  <c r="C54" i="143"/>
  <c r="V152" i="142"/>
  <c r="T152" i="142"/>
  <c r="L152" i="142"/>
  <c r="K152" i="142"/>
  <c r="F152" i="142"/>
  <c r="E152" i="142"/>
  <c r="D152" i="142"/>
  <c r="C152" i="142"/>
  <c r="X103" i="142"/>
  <c r="U103" i="142"/>
  <c r="N103" i="142"/>
  <c r="L103" i="142"/>
  <c r="K103" i="142"/>
  <c r="J103" i="142"/>
  <c r="H103" i="142"/>
  <c r="F103" i="142"/>
  <c r="E103" i="142"/>
  <c r="C103" i="142"/>
  <c r="T54" i="142"/>
  <c r="H54" i="142"/>
  <c r="F54" i="142"/>
  <c r="C54" i="142"/>
  <c r="J116" i="86" l="1"/>
  <c r="J122" i="86"/>
  <c r="J128" i="86"/>
  <c r="J130" i="86"/>
  <c r="J22" i="52"/>
  <c r="J57" i="52"/>
  <c r="J157" i="52"/>
  <c r="J158" i="52"/>
  <c r="J160" i="52"/>
  <c r="J164" i="52"/>
  <c r="F160" i="50"/>
  <c r="F164" i="50"/>
  <c r="J138" i="86"/>
  <c r="D171" i="52"/>
  <c r="J169" i="52"/>
  <c r="F46" i="50"/>
  <c r="J48" i="86"/>
  <c r="J49" i="86"/>
  <c r="J51" i="86"/>
  <c r="J86" i="86"/>
  <c r="J50" i="52"/>
  <c r="J54" i="52"/>
  <c r="J66" i="52"/>
  <c r="J67" i="52"/>
  <c r="J71" i="52"/>
  <c r="J84" i="52"/>
  <c r="J85" i="52"/>
  <c r="J87" i="52"/>
  <c r="J114" i="52"/>
  <c r="F71" i="50"/>
  <c r="F87" i="50"/>
  <c r="F91" i="50"/>
  <c r="F99" i="50"/>
  <c r="F159" i="50"/>
  <c r="J25" i="86"/>
  <c r="J56" i="86"/>
  <c r="J57" i="86"/>
  <c r="J59" i="86"/>
  <c r="J61" i="86"/>
  <c r="J63" i="86"/>
  <c r="J67" i="86"/>
  <c r="J74" i="86"/>
  <c r="J101" i="86"/>
  <c r="J115" i="86"/>
  <c r="J154" i="86"/>
  <c r="J160" i="86"/>
  <c r="J161" i="86"/>
  <c r="J163" i="86"/>
  <c r="J165" i="86"/>
  <c r="J167" i="86"/>
  <c r="J42" i="52"/>
  <c r="J43" i="52"/>
  <c r="J46" i="52"/>
  <c r="J49" i="52"/>
  <c r="J59" i="52"/>
  <c r="J64" i="52"/>
  <c r="J92" i="52"/>
  <c r="J93" i="52"/>
  <c r="J102" i="52"/>
  <c r="J104" i="52"/>
  <c r="J107" i="52"/>
  <c r="J131" i="52"/>
  <c r="J136" i="52"/>
  <c r="J146" i="52"/>
  <c r="J156" i="52"/>
  <c r="F16" i="50"/>
  <c r="F47" i="50"/>
  <c r="F59" i="50"/>
  <c r="F67" i="50"/>
  <c r="F113" i="50"/>
  <c r="F121" i="50"/>
  <c r="F156" i="50"/>
  <c r="F78" i="50"/>
  <c r="F31" i="50"/>
  <c r="F103" i="50"/>
  <c r="F105" i="50"/>
  <c r="F109" i="50"/>
  <c r="F111" i="50"/>
  <c r="F24" i="50"/>
  <c r="F50" i="50"/>
  <c r="F52" i="50"/>
  <c r="F58" i="50"/>
  <c r="F60" i="50"/>
  <c r="F66" i="50"/>
  <c r="F68" i="50"/>
  <c r="F79" i="50"/>
  <c r="F116" i="50"/>
  <c r="F118" i="50"/>
  <c r="F168" i="50"/>
  <c r="J68" i="86"/>
  <c r="J70" i="86"/>
  <c r="J144" i="86"/>
  <c r="J168" i="86"/>
  <c r="J170" i="86"/>
  <c r="J30" i="86"/>
  <c r="J94" i="86"/>
  <c r="J118" i="86"/>
  <c r="J120" i="86"/>
  <c r="J123" i="86"/>
  <c r="J124" i="86"/>
  <c r="J126" i="86"/>
  <c r="J19" i="86"/>
  <c r="J21" i="86"/>
  <c r="J24" i="86"/>
  <c r="J41" i="86"/>
  <c r="J46" i="86"/>
  <c r="J47" i="86"/>
  <c r="J58" i="86"/>
  <c r="J66" i="86"/>
  <c r="J83" i="86"/>
  <c r="J88" i="86"/>
  <c r="J89" i="86"/>
  <c r="J103" i="86"/>
  <c r="J106" i="86"/>
  <c r="J111" i="86"/>
  <c r="J114" i="86"/>
  <c r="J155" i="86"/>
  <c r="J156" i="86"/>
  <c r="H169" i="130"/>
  <c r="H169" i="122"/>
  <c r="I169" i="119"/>
  <c r="I169" i="121"/>
  <c r="J22" i="86"/>
  <c r="J34" i="86"/>
  <c r="J60" i="86"/>
  <c r="J62" i="86"/>
  <c r="J96" i="86"/>
  <c r="J112" i="86"/>
  <c r="J162" i="86"/>
  <c r="J164" i="86"/>
  <c r="H169" i="126"/>
  <c r="I169" i="127"/>
  <c r="H169" i="127"/>
  <c r="I169" i="130"/>
  <c r="H169" i="131"/>
  <c r="E169" i="125"/>
  <c r="J50" i="86"/>
  <c r="J134" i="86"/>
  <c r="J136" i="86"/>
  <c r="J32" i="86"/>
  <c r="J43" i="86"/>
  <c r="J45" i="86"/>
  <c r="J72" i="86"/>
  <c r="J73" i="86"/>
  <c r="J110" i="86"/>
  <c r="J125" i="86"/>
  <c r="J127" i="86"/>
  <c r="J159" i="86"/>
  <c r="J70" i="52"/>
  <c r="J74" i="52"/>
  <c r="J97" i="52"/>
  <c r="J99" i="52"/>
  <c r="J109" i="52"/>
  <c r="F117" i="50"/>
  <c r="F119" i="50"/>
  <c r="F167" i="50"/>
  <c r="H169" i="117"/>
  <c r="F169" i="117"/>
  <c r="I169" i="120"/>
  <c r="I169" i="122"/>
  <c r="H169" i="123"/>
  <c r="H169" i="124"/>
  <c r="F169" i="124"/>
  <c r="F169" i="129"/>
  <c r="I169" i="129"/>
  <c r="H169" i="129"/>
  <c r="E169" i="130"/>
  <c r="I169" i="131"/>
  <c r="H169" i="132"/>
  <c r="G169" i="134"/>
  <c r="J18" i="86"/>
  <c r="J28" i="86"/>
  <c r="J31" i="86"/>
  <c r="J40" i="86"/>
  <c r="J54" i="86"/>
  <c r="J69" i="86"/>
  <c r="J71" i="86"/>
  <c r="J76" i="86"/>
  <c r="J87" i="86"/>
  <c r="J92" i="86"/>
  <c r="J104" i="86"/>
  <c r="J109" i="86"/>
  <c r="J117" i="86"/>
  <c r="J119" i="86"/>
  <c r="J121" i="86"/>
  <c r="J140" i="86"/>
  <c r="J145" i="86"/>
  <c r="J152" i="86"/>
  <c r="J158" i="86"/>
  <c r="J169" i="86"/>
  <c r="J18" i="52"/>
  <c r="J21" i="52"/>
  <c r="J34" i="52"/>
  <c r="J36" i="52"/>
  <c r="J38" i="52"/>
  <c r="J69" i="52"/>
  <c r="J86" i="52"/>
  <c r="J89" i="52"/>
  <c r="J118" i="52"/>
  <c r="J119" i="52"/>
  <c r="J132" i="52"/>
  <c r="J138" i="52"/>
  <c r="J141" i="52"/>
  <c r="J143" i="52"/>
  <c r="J159" i="52"/>
  <c r="J161" i="52"/>
  <c r="F23" i="50"/>
  <c r="F27" i="50"/>
  <c r="F29" i="50"/>
  <c r="F39" i="50"/>
  <c r="F43" i="50"/>
  <c r="F80" i="50"/>
  <c r="F95" i="50"/>
  <c r="F104" i="50"/>
  <c r="K169" i="114"/>
  <c r="I169" i="117"/>
  <c r="H169" i="118"/>
  <c r="H169" i="120"/>
  <c r="I169" i="123"/>
  <c r="I169" i="124"/>
  <c r="H169" i="125"/>
  <c r="K171" i="52"/>
  <c r="J25" i="52"/>
  <c r="J28" i="52"/>
  <c r="J44" i="52"/>
  <c r="J47" i="52"/>
  <c r="J53" i="52"/>
  <c r="J60" i="52"/>
  <c r="J68" i="52"/>
  <c r="J79" i="52"/>
  <c r="J83" i="52"/>
  <c r="J96" i="52"/>
  <c r="J103" i="52"/>
  <c r="J106" i="52"/>
  <c r="J117" i="52"/>
  <c r="J128" i="52"/>
  <c r="J149" i="52"/>
  <c r="J152" i="52"/>
  <c r="J155" i="52"/>
  <c r="J166" i="52"/>
  <c r="F15" i="50"/>
  <c r="F19" i="50"/>
  <c r="F21" i="50"/>
  <c r="F63" i="50"/>
  <c r="F75" i="50"/>
  <c r="F128" i="50"/>
  <c r="F133" i="50"/>
  <c r="F135" i="50"/>
  <c r="F139" i="50"/>
  <c r="F143" i="50"/>
  <c r="F147" i="50"/>
  <c r="F151" i="50"/>
  <c r="I169" i="118"/>
  <c r="H169" i="119"/>
  <c r="H169" i="121"/>
  <c r="I169" i="125"/>
  <c r="I169" i="126"/>
  <c r="F169" i="130"/>
  <c r="E169" i="131"/>
  <c r="F169" i="131"/>
  <c r="I169" i="132"/>
  <c r="F169" i="132"/>
  <c r="E169" i="132"/>
  <c r="G169" i="133"/>
  <c r="E169" i="133"/>
  <c r="D169" i="133"/>
  <c r="H169" i="133"/>
  <c r="F169" i="118"/>
  <c r="E169" i="119"/>
  <c r="E169" i="121"/>
  <c r="E169" i="118"/>
  <c r="F169" i="119"/>
  <c r="F169" i="121"/>
  <c r="E169" i="120"/>
  <c r="E169" i="122"/>
  <c r="F169" i="123"/>
  <c r="F169" i="127"/>
  <c r="F169" i="126"/>
  <c r="F169" i="120"/>
  <c r="F169" i="122"/>
  <c r="E169" i="124"/>
  <c r="E169" i="123"/>
  <c r="E169" i="117"/>
  <c r="K171" i="94"/>
  <c r="F35" i="50"/>
  <c r="F48" i="50"/>
  <c r="F153" i="50"/>
  <c r="F155" i="50"/>
  <c r="N171" i="86"/>
  <c r="G171" i="86"/>
  <c r="K171" i="86"/>
  <c r="J23" i="86"/>
  <c r="J39" i="86"/>
  <c r="J55" i="86"/>
  <c r="J77" i="86"/>
  <c r="J98" i="86"/>
  <c r="J105" i="86"/>
  <c r="J153" i="86"/>
  <c r="J19" i="94"/>
  <c r="J23" i="94"/>
  <c r="J17" i="52"/>
  <c r="G171" i="52"/>
  <c r="J48" i="52"/>
  <c r="J95" i="52"/>
  <c r="J110" i="52"/>
  <c r="J135" i="52"/>
  <c r="F28" i="50"/>
  <c r="F30" i="50"/>
  <c r="F125" i="50"/>
  <c r="F127" i="50"/>
  <c r="D171" i="86"/>
  <c r="J65" i="86"/>
  <c r="J81" i="86"/>
  <c r="J97" i="86"/>
  <c r="J113" i="86"/>
  <c r="J129" i="86"/>
  <c r="J142" i="86"/>
  <c r="J149" i="86"/>
  <c r="N171" i="52"/>
  <c r="J52" i="52"/>
  <c r="J73" i="52"/>
  <c r="J82" i="52"/>
  <c r="J127" i="52"/>
  <c r="J162" i="52"/>
  <c r="F55" i="50"/>
  <c r="F74" i="50"/>
  <c r="F76" i="50"/>
  <c r="J141" i="86"/>
  <c r="J157" i="86"/>
  <c r="N171" i="94"/>
  <c r="J20" i="94"/>
  <c r="J24" i="94"/>
  <c r="G171" i="94"/>
  <c r="J20" i="52"/>
  <c r="J39" i="52"/>
  <c r="J56" i="52"/>
  <c r="J72" i="52"/>
  <c r="J94" i="52"/>
  <c r="J116" i="52"/>
  <c r="J123" i="52"/>
  <c r="J167" i="52"/>
  <c r="F83" i="50"/>
  <c r="F94" i="50"/>
  <c r="F96" i="50"/>
  <c r="J81" i="52"/>
  <c r="J98" i="52"/>
  <c r="J115" i="52"/>
  <c r="J133" i="52"/>
  <c r="J154" i="52"/>
  <c r="F42" i="50"/>
  <c r="F44" i="50"/>
  <c r="F51" i="50"/>
  <c r="F62" i="50"/>
  <c r="F64" i="50"/>
  <c r="F112" i="50"/>
  <c r="F132" i="50"/>
  <c r="F134" i="50"/>
  <c r="F141" i="50"/>
  <c r="F157" i="50"/>
  <c r="E169" i="126"/>
  <c r="E169" i="127"/>
  <c r="F20" i="50"/>
  <c r="F22" i="50"/>
  <c r="F38" i="50"/>
  <c r="F40" i="50"/>
  <c r="F54" i="50"/>
  <c r="F56" i="50"/>
  <c r="F70" i="50"/>
  <c r="F72" i="50"/>
  <c r="F86" i="50"/>
  <c r="F88" i="50"/>
  <c r="F108" i="50"/>
  <c r="F110" i="50"/>
  <c r="F124" i="50"/>
  <c r="F126" i="50"/>
  <c r="F140" i="50"/>
  <c r="F149" i="50"/>
  <c r="F165" i="50"/>
  <c r="E169" i="129"/>
  <c r="G169" i="50"/>
  <c r="F37" i="50"/>
  <c r="F45" i="50"/>
  <c r="F53" i="50"/>
  <c r="F61" i="50"/>
  <c r="F69" i="50"/>
  <c r="F77" i="50"/>
  <c r="F85" i="50"/>
  <c r="F93" i="50"/>
  <c r="F101" i="50"/>
  <c r="F142" i="50"/>
  <c r="F150" i="50"/>
  <c r="F158" i="50"/>
  <c r="F166" i="50"/>
  <c r="F18" i="50"/>
  <c r="F26" i="50"/>
  <c r="F34" i="50"/>
  <c r="F107" i="50"/>
  <c r="F115" i="50"/>
  <c r="F123" i="50"/>
  <c r="F131" i="50"/>
  <c r="F17" i="50"/>
  <c r="F25" i="50"/>
  <c r="F33" i="50"/>
  <c r="F41" i="50"/>
  <c r="F49" i="50"/>
  <c r="F57" i="50"/>
  <c r="F65" i="50"/>
  <c r="F73" i="50"/>
  <c r="F81" i="50"/>
  <c r="F89" i="50"/>
  <c r="F97" i="50"/>
  <c r="F106" i="50"/>
  <c r="F114" i="50"/>
  <c r="F122" i="50"/>
  <c r="F130" i="50"/>
  <c r="F138" i="50"/>
  <c r="F146" i="50"/>
  <c r="F154" i="50"/>
  <c r="F162" i="50"/>
  <c r="K169" i="141"/>
  <c r="K169" i="140"/>
  <c r="K169" i="139"/>
  <c r="K169" i="138"/>
  <c r="K169" i="137"/>
  <c r="K169" i="136"/>
  <c r="K169" i="135"/>
  <c r="J169" i="134"/>
  <c r="J169" i="133"/>
  <c r="K169" i="132"/>
  <c r="K169" i="131"/>
  <c r="K169" i="130"/>
  <c r="K169" i="129"/>
  <c r="K169" i="127"/>
  <c r="K169" i="126"/>
  <c r="K169" i="125"/>
  <c r="K169" i="124"/>
  <c r="K169" i="123"/>
  <c r="K169" i="122"/>
  <c r="K169" i="121"/>
  <c r="K169" i="120"/>
  <c r="K169" i="119"/>
  <c r="K169" i="118"/>
  <c r="K169" i="117"/>
  <c r="K169" i="116"/>
  <c r="K169" i="115"/>
  <c r="J169" i="50"/>
  <c r="J171" i="86" l="1"/>
  <c r="J171" i="94"/>
  <c r="F169" i="50"/>
  <c r="J171" i="52"/>
</calcChain>
</file>

<file path=xl/sharedStrings.xml><?xml version="1.0" encoding="utf-8"?>
<sst xmlns="http://schemas.openxmlformats.org/spreadsheetml/2006/main" count="15027" uniqueCount="1584">
  <si>
    <t>Документированная информация</t>
  </si>
  <si>
    <t>о численности млекопитающих, отнесенных к охотничьим ресурсам</t>
  </si>
  <si>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</si>
  <si>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</si>
  <si>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Наименование муниципального района*</t>
  </si>
  <si>
    <t>Копытные животные, особей</t>
  </si>
  <si>
    <t>Кабан</t>
  </si>
  <si>
    <t>Кабарга</t>
  </si>
  <si>
    <t>Косуля европейская</t>
  </si>
  <si>
    <t>Косуля сибирская</t>
  </si>
  <si>
    <t>Лось</t>
  </si>
  <si>
    <t>Благородный олень</t>
  </si>
  <si>
    <t>Пятнистый олень</t>
  </si>
  <si>
    <t>Лань</t>
  </si>
  <si>
    <t>Овцебык</t>
  </si>
  <si>
    <t>Муфлон</t>
  </si>
  <si>
    <t>Сайгак</t>
  </si>
  <si>
    <t>Серна</t>
  </si>
  <si>
    <t>Сибирский горный козел</t>
  </si>
  <si>
    <t>Туры</t>
  </si>
  <si>
    <t>Снежный баран</t>
  </si>
  <si>
    <t>Гибрид зубра с бизоном</t>
  </si>
  <si>
    <t>...</t>
  </si>
  <si>
    <t>Итого по субъекту Российской Федерации:</t>
  </si>
  <si>
    <t>Форма 1.1 (ЧМ)</t>
  </si>
  <si>
    <t>Дикий северный олень</t>
  </si>
  <si>
    <t>Медведи, особей</t>
  </si>
  <si>
    <t>Пушные животные, особей</t>
  </si>
  <si>
    <t>Медведь бурый</t>
  </si>
  <si>
    <t>Медведь белогрудый</t>
  </si>
  <si>
    <t>Волк</t>
  </si>
  <si>
    <t>Шакал</t>
  </si>
  <si>
    <t>Лисица</t>
  </si>
  <si>
    <t>Корсак</t>
  </si>
  <si>
    <t>Песец</t>
  </si>
  <si>
    <t>Енотовидная собака</t>
  </si>
  <si>
    <t>Енот-полоскун</t>
  </si>
  <si>
    <t>Рысь</t>
  </si>
  <si>
    <t>Росомаха</t>
  </si>
  <si>
    <t>Барсук</t>
  </si>
  <si>
    <t>Куница каменная</t>
  </si>
  <si>
    <t>Куница лесная</t>
  </si>
  <si>
    <t>Соболь</t>
  </si>
  <si>
    <t>Харза</t>
  </si>
  <si>
    <t>Кот амурский</t>
  </si>
  <si>
    <t>Кот лесной</t>
  </si>
  <si>
    <t>Кошка степная</t>
  </si>
  <si>
    <t>Ласка</t>
  </si>
  <si>
    <t>Горностай</t>
  </si>
  <si>
    <t>Солонгой</t>
  </si>
  <si>
    <t>Продолжение формы 1.1 (ЧМ)</t>
  </si>
  <si>
    <t>Колонок</t>
  </si>
  <si>
    <t>Лесной хорь</t>
  </si>
  <si>
    <t>Степной хорь</t>
  </si>
  <si>
    <t>Норки</t>
  </si>
  <si>
    <t>Выдра</t>
  </si>
  <si>
    <t>Заяц-беляк</t>
  </si>
  <si>
    <t>Заяц-русак</t>
  </si>
  <si>
    <t>Заяц-толай</t>
  </si>
  <si>
    <t>Заяц маньчжурский</t>
  </si>
  <si>
    <t>Кролик дикий</t>
  </si>
  <si>
    <t>Бобр канадский</t>
  </si>
  <si>
    <t>Бобр европейский</t>
  </si>
  <si>
    <t>Сурок-байбак</t>
  </si>
  <si>
    <t>Сурок серый</t>
  </si>
  <si>
    <t>Сурок-тарбаган</t>
  </si>
  <si>
    <t>Суслики</t>
  </si>
  <si>
    <t>Кроты</t>
  </si>
  <si>
    <t>Бурундуки</t>
  </si>
  <si>
    <t>Летяга</t>
  </si>
  <si>
    <t>Белки</t>
  </si>
  <si>
    <t>Хомяки</t>
  </si>
  <si>
    <t>Ондатра</t>
  </si>
  <si>
    <t>Водяная полевка</t>
  </si>
  <si>
    <t>Иные виды млекопитающих, отнесенных к охотничьим ресурсам, особей</t>
  </si>
  <si>
    <t>Виды охотничьих ресурсов, особей</t>
  </si>
  <si>
    <t>Вальдшнеп</t>
  </si>
  <si>
    <t>Глухарь каменный</t>
  </si>
  <si>
    <t>Глухарь обыкновенный</t>
  </si>
  <si>
    <t>Куропатка белая</t>
  </si>
  <si>
    <t>Куропатка бородатая</t>
  </si>
  <si>
    <t>Куропатка серая</t>
  </si>
  <si>
    <t>Куропатка тундряная</t>
  </si>
  <si>
    <t>Рябчик</t>
  </si>
  <si>
    <t>Тетерев обыкновенный</t>
  </si>
  <si>
    <t>Вяхирь</t>
  </si>
  <si>
    <t>Голубь сизый</t>
  </si>
  <si>
    <t>Клинтух</t>
  </si>
  <si>
    <t>Горлица большая</t>
  </si>
  <si>
    <t>Горлица кольчатая</t>
  </si>
  <si>
    <t>Горлица обыкновенная</t>
  </si>
  <si>
    <t>Перепел обыкновенный</t>
  </si>
  <si>
    <t>Перепел японский</t>
  </si>
  <si>
    <t>Бекас азиатский</t>
  </si>
  <si>
    <t>Бекас обыкновенный</t>
  </si>
  <si>
    <t>Веретенник большой</t>
  </si>
  <si>
    <t>Веретенник малый</t>
  </si>
  <si>
    <t>Гаршнеп</t>
  </si>
  <si>
    <t>Дупель обыкновенный</t>
  </si>
  <si>
    <t>Форма 1.2 (ЧП)</t>
  </si>
  <si>
    <t>Продолжение формы 1.2 (ЧП)</t>
  </si>
  <si>
    <t>Гуменник</t>
  </si>
  <si>
    <t>Гусь белолобый</t>
  </si>
  <si>
    <t>Гусь серый</t>
  </si>
  <si>
    <t>Казарка белощекая</t>
  </si>
  <si>
    <t>Кряква</t>
  </si>
  <si>
    <t>Чирок-свистунок</t>
  </si>
  <si>
    <t>Чирок-трескунок</t>
  </si>
  <si>
    <t>Серая утка</t>
  </si>
  <si>
    <t>Касатка</t>
  </si>
  <si>
    <t>Гага обыкновенная</t>
  </si>
  <si>
    <t>Гоголь обыкновенный</t>
  </si>
  <si>
    <t>Свиязь</t>
  </si>
  <si>
    <t>Кряква черная</t>
  </si>
  <si>
    <t>Красноносый нырок</t>
  </si>
  <si>
    <t>Красноголовый нырок</t>
  </si>
  <si>
    <t>Хохлатая чернеть</t>
  </si>
  <si>
    <t>Крохали (в том числе луток)</t>
  </si>
  <si>
    <t>Турпан</t>
  </si>
  <si>
    <t>Огарь</t>
  </si>
  <si>
    <t>Шилохвость</t>
  </si>
  <si>
    <t>Широконоска</t>
  </si>
  <si>
    <t>Пеганка</t>
  </si>
  <si>
    <t xml:space="preserve">Продолжение формы 1.2 (ЧП) </t>
  </si>
  <si>
    <t>Синьга</t>
  </si>
  <si>
    <t>Каменушка</t>
  </si>
  <si>
    <t>Улиты</t>
  </si>
  <si>
    <t>Чибис</t>
  </si>
  <si>
    <t>Мородунка</t>
  </si>
  <si>
    <t>Обыкновенный погоныш</t>
  </si>
  <si>
    <t>Турухтан</t>
  </si>
  <si>
    <t>Травник</t>
  </si>
  <si>
    <t>Саджа</t>
  </si>
  <si>
    <t>Тулес</t>
  </si>
  <si>
    <t>Камнешарка</t>
  </si>
  <si>
    <t>Камышница обыкновенная</t>
  </si>
  <si>
    <t>Коростель</t>
  </si>
  <si>
    <t>Кеклик</t>
  </si>
  <si>
    <t>Фазан</t>
  </si>
  <si>
    <t>Кроншнеп большой</t>
  </si>
  <si>
    <t>Кроншнеп средний</t>
  </si>
  <si>
    <t>Пастушок</t>
  </si>
  <si>
    <t>Лысуха</t>
  </si>
  <si>
    <t>Хрустан</t>
  </si>
  <si>
    <t>Улары</t>
  </si>
  <si>
    <t>Иные виды птиц, отнесенных к охотничьим ресурсам,особей</t>
  </si>
  <si>
    <t xml:space="preserve"> о плодовитости копытных животных, отнесенных к охотничьим ресурсам</t>
  </si>
  <si>
    <t>Форма 1.3 (ПЛ)</t>
  </si>
  <si>
    <t>Вид охотничьих ресурсов</t>
  </si>
  <si>
    <t>Всего добыто самок, особей</t>
  </si>
  <si>
    <t>Добыто самок по возрастным категориям, особей</t>
  </si>
  <si>
    <t>до 1 года</t>
  </si>
  <si>
    <t>от 1 года до 2 лет</t>
  </si>
  <si>
    <t>старше 2 лет</t>
  </si>
  <si>
    <t>Всего</t>
  </si>
  <si>
    <t>в том числе</t>
  </si>
  <si>
    <t>яловых</t>
  </si>
  <si>
    <t>стельных</t>
  </si>
  <si>
    <t xml:space="preserve"> о гибели охотничьих ресурсов</t>
  </si>
  <si>
    <t>N п\п</t>
  </si>
  <si>
    <t>Гибель, особей</t>
  </si>
  <si>
    <t>Примечания</t>
  </si>
  <si>
    <t>от болезней</t>
  </si>
  <si>
    <t>в дорожно-транспортных происшествиях</t>
  </si>
  <si>
    <t>от незаконной охоты</t>
  </si>
  <si>
    <t>по другим причинам</t>
  </si>
  <si>
    <t>до 1 года*</t>
  </si>
  <si>
    <t>старше 1 года*</t>
  </si>
  <si>
    <t>* Заполняется в отношении копытных животных и медведей</t>
  </si>
  <si>
    <t>Копытные животные, общее количество видов</t>
  </si>
  <si>
    <t>Медведи, общее количество видов</t>
  </si>
  <si>
    <t>Пушные животные, общее количество видов</t>
  </si>
  <si>
    <t>Птицы, общее количество видов</t>
  </si>
  <si>
    <t>Форма 1.4(ГР)</t>
  </si>
  <si>
    <t>Форма 1.6 (КВР)</t>
  </si>
  <si>
    <t>Наименование юридического лица или фамилия, имя, отчество (при наличии) индивидуального предпринимателя</t>
  </si>
  <si>
    <t>Организационно-правовая форма*</t>
  </si>
  <si>
    <t>Почтовый адрес, номер контактного телефона, адрес электронной почты</t>
  </si>
  <si>
    <t>ИНН, дата постановки на учет в налоговом органе</t>
  </si>
  <si>
    <t>Долгосрочная лицензия на пользование животным миром</t>
  </si>
  <si>
    <t>серия, номер</t>
  </si>
  <si>
    <t>дата выдачи</t>
  </si>
  <si>
    <t>срок действия</t>
  </si>
  <si>
    <t>дата прекращения права пользования животным миром, возникшего на основании долгосрочной лицензии на пользование животным миром</t>
  </si>
  <si>
    <t>основания прекращения права пользования животным миром, возникшего на основании долгосрочной лицензии на пользование животным миром</t>
  </si>
  <si>
    <t>Продолжение формы 3.1 (ЮЛ. ИП)</t>
  </si>
  <si>
    <t>Договор о предоставлении в пользование территорий или акваторий</t>
  </si>
  <si>
    <t>Охотхозяйственное соглашение</t>
  </si>
  <si>
    <t>дата заключения</t>
  </si>
  <si>
    <t>дата прекращения</t>
  </si>
  <si>
    <t>основания прекращения</t>
  </si>
  <si>
    <t>всего</t>
  </si>
  <si>
    <t xml:space="preserve"> об организациях, осуществляющих деятельность по закупке, производству и продаже продукции охоты</t>
  </si>
  <si>
    <t>Форма 3.1 (ЮЛ. ИП)</t>
  </si>
  <si>
    <t>Форма 3.2 (СО)</t>
  </si>
  <si>
    <t>Наименование организации</t>
  </si>
  <si>
    <t>Код вида продукции**</t>
  </si>
  <si>
    <t>Виды деятельности (указать только в сфере охотничьего хозяйства)</t>
  </si>
  <si>
    <t>Примечание</t>
  </si>
  <si>
    <t>* В соответствии с Общероссийским классификатором организационно-правовых форм</t>
  </si>
  <si>
    <t xml:space="preserve"> о добыче копытных животных, отнесенных к охотничьим ресурсам*</t>
  </si>
  <si>
    <t>Форма 4.1 (ДК)</t>
  </si>
  <si>
    <t>N п/п</t>
  </si>
  <si>
    <t>Наименование охотничьих угодий или иных территорий</t>
  </si>
  <si>
    <t>Квота добычи, особей</t>
  </si>
  <si>
    <t>Выдано разрешений на добычу охотничьих ресурсов, шт.</t>
  </si>
  <si>
    <t>Всего добыто, особей***</t>
  </si>
  <si>
    <t>Добыто копытных животных по возрастным и половым категориям, особей</t>
  </si>
  <si>
    <t>старше 1 года</t>
  </si>
  <si>
    <t>всего***</t>
  </si>
  <si>
    <t>самцов</t>
  </si>
  <si>
    <t>самок</t>
  </si>
  <si>
    <t>** Для видов копытных животных, добыча которых осуществляется в соответствии с лимитом их добычи и квотами добычи</t>
  </si>
  <si>
    <t>*** Определяется путем обработки предусмотренных разрешениями на добычу охотничьих ресурсов сведений о добытых охотничьих ресурсах и их количестве</t>
  </si>
  <si>
    <t xml:space="preserve"> о добыче птиц, отнесенных к охотничьим ресурсам*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</si>
  <si>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</si>
  <si>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</si>
  <si>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</si>
  <si>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 на добычу охотничьих ресурсов, шт.</t>
  </si>
  <si>
    <t>Всего добыто, особей**</t>
  </si>
  <si>
    <t>Выдано</t>
  </si>
  <si>
    <t>Возвращено</t>
  </si>
  <si>
    <t>Форма 4.3 (ДПТ)</t>
  </si>
  <si>
    <t xml:space="preserve"> о добыче групп видов птиц, отнесенных к охотничьим ресурсам*</t>
  </si>
  <si>
    <t>всего*</t>
  </si>
  <si>
    <t>Форма 4.6 (ДМ)</t>
  </si>
  <si>
    <t>Установленная квота добычи, особей</t>
  </si>
  <si>
    <t>Добыто, особей</t>
  </si>
  <si>
    <t>Продолжение формы 4.6 (ДМ)</t>
  </si>
  <si>
    <t xml:space="preserve"> о незаконной добыче охотничьих ресурсов</t>
  </si>
  <si>
    <t>Добыто незаконно охотничьих ресурсов, особей</t>
  </si>
  <si>
    <t>Копытные животные</t>
  </si>
  <si>
    <t>Медведи</t>
  </si>
  <si>
    <t>Пушные животные</t>
  </si>
  <si>
    <t>Бурый</t>
  </si>
  <si>
    <t>Белогрудый</t>
  </si>
  <si>
    <t>Форма 4.7 (НД)</t>
  </si>
  <si>
    <t>Продолжение формы 4.7 (НД)</t>
  </si>
  <si>
    <t>Сурок черношапочный</t>
  </si>
  <si>
    <t>Птицы</t>
  </si>
  <si>
    <t xml:space="preserve">Голубь сизый </t>
  </si>
  <si>
    <t>Иные виды охотничьих ресурсов</t>
  </si>
  <si>
    <t xml:space="preserve"> о воспроизводстве охотничьих ресурсов</t>
  </si>
  <si>
    <t>Форма 5.1 (ВР)</t>
  </si>
  <si>
    <t>Наименование юридического лица или индивидуального предпринимателя</t>
  </si>
  <si>
    <t>Количество, особей</t>
  </si>
  <si>
    <t>Площадь вольера, га</t>
  </si>
  <si>
    <t>Разрешение на содержание и разведение охотничьих ресурсов в полувольных условиях и искусственно созданной среде обитания</t>
  </si>
  <si>
    <t>серия и номер</t>
  </si>
  <si>
    <t>срок действия, до</t>
  </si>
  <si>
    <t xml:space="preserve"> о регулировании численности охотничьих ресурсов</t>
  </si>
  <si>
    <t>Причины регулирования численности</t>
  </si>
  <si>
    <t>Реквизиты решения органа исполнительной власти субъекта Российской Федерации (дата, номер, наименование органа, принявшего решение о регулировании численности)</t>
  </si>
  <si>
    <t>Количество добытых, особей</t>
  </si>
  <si>
    <t>Сроки проведения мероприятий</t>
  </si>
  <si>
    <t xml:space="preserve"> о введении ограничений на использование охотничьих ресурсов</t>
  </si>
  <si>
    <t>Форма 5.3 (ВО)</t>
  </si>
  <si>
    <t>Форма 5.2 (РЧ)</t>
  </si>
  <si>
    <t>Вид ограничений</t>
  </si>
  <si>
    <t>Основание для введения ограничений</t>
  </si>
  <si>
    <t>Сроки</t>
  </si>
  <si>
    <t>Название и реквизиты документа</t>
  </si>
  <si>
    <t>Дата согласования с уполномоченным федеральным органом исполнительной власти</t>
  </si>
  <si>
    <t xml:space="preserve"> об оказываемых услугах в сфере охотничьего хозяйства</t>
  </si>
  <si>
    <t>Наименование юридического лица, индивидуального предпринимателя</t>
  </si>
  <si>
    <t>Код вида оказываемых услуг*</t>
  </si>
  <si>
    <t>Иные услуги в сфере охотничьего хозяйства</t>
  </si>
  <si>
    <t>Всего оказано услуг на сумму, тыс. руб.</t>
  </si>
  <si>
    <t>Форма 6.1 (ОУХ)</t>
  </si>
  <si>
    <t>Документированная информация об охотниках</t>
  </si>
  <si>
    <t>Форма 7.1 (ОХ)</t>
  </si>
  <si>
    <t>Фамилия, имя, отчество (при наличии)</t>
  </si>
  <si>
    <t>Дата рождения</t>
  </si>
  <si>
    <t>Место рождения</t>
  </si>
  <si>
    <t>Почтовый адрес</t>
  </si>
  <si>
    <t>Номер контактного телефона</t>
  </si>
  <si>
    <t>Адрес электронной почты</t>
  </si>
  <si>
    <t>Основной документ, удостоверяющий личность</t>
  </si>
  <si>
    <t>кем выдан</t>
  </si>
  <si>
    <t>Место постоянной регистрации</t>
  </si>
  <si>
    <t>Сведения о юридическом лице / индивидуальном предпринимателе, работником которого является охотник</t>
  </si>
  <si>
    <t>Охотничий билет</t>
  </si>
  <si>
    <t>Аннулирование охотничьего билета</t>
  </si>
  <si>
    <t>Наименование или фамилия, имя, отчество</t>
  </si>
  <si>
    <t>(при наличии)</t>
  </si>
  <si>
    <t>почтовый адрес и адрес электронной почты</t>
  </si>
  <si>
    <t>серия</t>
  </si>
  <si>
    <t>номер</t>
  </si>
  <si>
    <t>дата</t>
  </si>
  <si>
    <t>основание</t>
  </si>
  <si>
    <t>Продолжение формы 7.1 (ОХ)</t>
  </si>
  <si>
    <t>Информация о выданных охотничьих билетах единого федерального образца</t>
  </si>
  <si>
    <t>Количество действующих охотничьих билетов (количество охотников), ед.</t>
  </si>
  <si>
    <t>Количество выданных охотничьих билетов за отчетный год, ед.</t>
  </si>
  <si>
    <t>Количество аннулированных охотничьих билетов за отчетный год, ед.</t>
  </si>
  <si>
    <t xml:space="preserve"> об осуществлении охоты с участием иностранных граждан</t>
  </si>
  <si>
    <t>Название страны, гражданином которой является иностранный охотник (охотники)</t>
  </si>
  <si>
    <t>Количество охотников, чел.</t>
  </si>
  <si>
    <t>Вид (виды) охотничьих ресурсов, добытых иностранными охотниками</t>
  </si>
  <si>
    <t>* Строка "Итого по субъекту Российской Федерации" заполняется только в столбце 3</t>
  </si>
  <si>
    <t xml:space="preserve"> о добыче охотничьих ресурсов при осуществлении охоты в целях научно-исследовательской, образовательной деятельности</t>
  </si>
  <si>
    <t>Наименование получателя разрешения на добычу охотничьих ресурсов(научная, образовательная организации)</t>
  </si>
  <si>
    <t>Наименование охотничьих угодий или иных территорий, в которых осуществляется охота</t>
  </si>
  <si>
    <t>Фактически добыто, особей</t>
  </si>
  <si>
    <t>в научно-исследовательских целях</t>
  </si>
  <si>
    <t>в образовательных целях</t>
  </si>
  <si>
    <t>Форма 8.2 (Д-НИО)</t>
  </si>
  <si>
    <t xml:space="preserve"> о выявленных случаях нападения охотничьих ресурсов</t>
  </si>
  <si>
    <t>Форма 8.3 (НОР)</t>
  </si>
  <si>
    <t>Количество случаев нападения охотничьих ресурсов, ед.</t>
  </si>
  <si>
    <t>на человека</t>
  </si>
  <si>
    <t>на сельскохозяйственных животных</t>
  </si>
  <si>
    <t>со смертельным исходом</t>
  </si>
  <si>
    <t>с нанесением травм</t>
  </si>
  <si>
    <t>с</t>
  </si>
  <si>
    <t>нанесением ущерба</t>
  </si>
  <si>
    <t>без нанесения ущерба</t>
  </si>
  <si>
    <t>сумма ущерба, руб.</t>
  </si>
  <si>
    <t xml:space="preserve"> о нарушениях техники безопасности и несчастных случаях при осуществлении охоты</t>
  </si>
  <si>
    <t>Нарушения техники безопасности и несчастные случаи при осуществлении охоты, ед.</t>
  </si>
  <si>
    <t>Возбуждено дел, ед.</t>
  </si>
  <si>
    <t>общее количество случаев</t>
  </si>
  <si>
    <t>из них:</t>
  </si>
  <si>
    <t>административных</t>
  </si>
  <si>
    <t>уголовных</t>
  </si>
  <si>
    <t>с тяжкими телесными повреждениями</t>
  </si>
  <si>
    <t>Форма 8.4 (НТБ)</t>
  </si>
  <si>
    <t xml:space="preserve"> о возмещении вреда, причиненного охотничьим ресурсам</t>
  </si>
  <si>
    <t>Форма 8.5 (ВВ)</t>
  </si>
  <si>
    <t>Вид охотничьего ресурса</t>
  </si>
  <si>
    <t>Возмещено за вред, причиненный охотничьим ресурсам, тыс. руб. *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</si>
  <si>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</si>
  <si>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</si>
  <si>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</si>
  <si>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</si>
  <si>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</si>
  <si>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</si>
  <si>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</si>
  <si>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</si>
  <si>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</si>
  <si>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</si>
  <si>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</si>
  <si>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</si>
  <si>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</si>
  <si>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</si>
  <si>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Верхне-Услонский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</si>
  <si>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</si>
  <si>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</si>
  <si>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</si>
  <si>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</si>
  <si>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</si>
  <si>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</si>
  <si>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</si>
  <si>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</si>
  <si>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</si>
  <si>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</si>
  <si>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</si>
  <si>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</si>
  <si>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</si>
  <si>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</si>
  <si>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</si>
  <si>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</si>
  <si>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</si>
  <si>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</si>
  <si>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</si>
  <si>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</si>
  <si>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</si>
  <si>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</si>
  <si>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</si>
  <si>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</si>
  <si>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</si>
  <si>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</si>
  <si>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</si>
  <si>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</si>
  <si>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Форма 8.1 (ИО)</t>
  </si>
  <si>
    <t>о.х. "Егерь"</t>
  </si>
  <si>
    <t xml:space="preserve">31.03.2010 г. </t>
  </si>
  <si>
    <t xml:space="preserve">17.05.2007 г. </t>
  </si>
  <si>
    <t>25 лет</t>
  </si>
  <si>
    <t>30.03.2035 г.</t>
  </si>
  <si>
    <t>о.х. "Радуга"</t>
  </si>
  <si>
    <t>ИНН 1649011504  04.04.2005 г.</t>
  </si>
  <si>
    <t>ИНН 1659063950 26.04.2006 г.</t>
  </si>
  <si>
    <t>49 лет</t>
  </si>
  <si>
    <t>21.10.2013 г.</t>
  </si>
  <si>
    <t>20.10.2062 г.</t>
  </si>
  <si>
    <t>17.10.2062 г.</t>
  </si>
  <si>
    <t>29.08.2011 г.</t>
  </si>
  <si>
    <t>09.06.2005 г.</t>
  </si>
  <si>
    <t>30 лет</t>
  </si>
  <si>
    <t xml:space="preserve">13.01.2010 г. </t>
  </si>
  <si>
    <t>ООО "Кайбицкий охотничий клуб"</t>
  </si>
  <si>
    <t>ИНН 1610002314 09.12.2004 г.</t>
  </si>
  <si>
    <t>29.12.2011 г.</t>
  </si>
  <si>
    <t>ИНН 1609008047 23.07.2003 г.</t>
  </si>
  <si>
    <t>06.05.2009 г.</t>
  </si>
  <si>
    <t>05.05.2059 г.</t>
  </si>
  <si>
    <t>ООО ПКФ "Полюс"</t>
  </si>
  <si>
    <t>21.04.2009 г.</t>
  </si>
  <si>
    <t>20.04.2034 г.</t>
  </si>
  <si>
    <t>14.07.2011 г.</t>
  </si>
  <si>
    <t>13.07.2060 г.</t>
  </si>
  <si>
    <t>423450, РТ, г.Альметьевск, ул. Базовая д.9, 88553-450786, E-mail: suraev_vladimir@mail.ru</t>
  </si>
  <si>
    <t>30.03.2010 г.</t>
  </si>
  <si>
    <t>30.03.2059 г.</t>
  </si>
  <si>
    <t>ООО "Ласка"</t>
  </si>
  <si>
    <t>18.10.2013 г.</t>
  </si>
  <si>
    <t>24.10.2012 г.</t>
  </si>
  <si>
    <t>23.10.2061 г.</t>
  </si>
  <si>
    <t>18.09.2012 г.</t>
  </si>
  <si>
    <t>50 лет</t>
  </si>
  <si>
    <t>17.09.2061 г.</t>
  </si>
  <si>
    <t>20.02.2014 г.</t>
  </si>
  <si>
    <t>НКО Фонд "Лебяжье"</t>
  </si>
  <si>
    <t>16.09.2005 г.</t>
  </si>
  <si>
    <t>25.09.2014 г.</t>
  </si>
  <si>
    <t>Тукаевская РООО и Р</t>
  </si>
  <si>
    <t>ОГО ФСО "Динамо"</t>
  </si>
  <si>
    <t xml:space="preserve">Наименование субъекта Российской Федерации: </t>
  </si>
  <si>
    <t xml:space="preserve">Наименование органа исполнительной власти субъекта Российской Федерации:   </t>
  </si>
  <si>
    <t xml:space="preserve">Республика Татарстан </t>
  </si>
  <si>
    <t>№ п/п</t>
  </si>
  <si>
    <t>-</t>
  </si>
  <si>
    <t>о численности птиц, отнесённых к охотничьим ресурсам</t>
  </si>
  <si>
    <t xml:space="preserve">Документированная информация </t>
  </si>
  <si>
    <t>Наименование муниципального района</t>
  </si>
  <si>
    <t>Гага
 обыкновенная</t>
  </si>
  <si>
    <t>Республика Татарстан</t>
  </si>
  <si>
    <t>№ 
п/п</t>
  </si>
  <si>
    <t>Верхнеуслонский</t>
  </si>
  <si>
    <r>
      <t xml:space="preserve">Наименование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Республика Татарстан </t>
    </r>
  </si>
  <si>
    <r>
      <t xml:space="preserve">Наименование субъекта Российской Федерации:    </t>
    </r>
    <r>
      <rPr>
        <b/>
        <sz val="10"/>
        <color theme="1"/>
        <rFont val="Times New Roman"/>
        <family val="1"/>
        <charset val="204"/>
      </rPr>
      <t xml:space="preserve">Республика Татарстан </t>
    </r>
  </si>
  <si>
    <t>Косуля</t>
  </si>
  <si>
    <t>о добыче медведей</t>
  </si>
  <si>
    <r>
      <t xml:space="preserve">Наименование субъекта Российской Федерации:     </t>
    </r>
    <r>
      <rPr>
        <b/>
        <sz val="10"/>
        <color theme="1"/>
        <rFont val="Times New Roman"/>
        <family val="1"/>
        <charset val="204"/>
      </rPr>
      <t xml:space="preserve">Республика Татарстан </t>
    </r>
  </si>
  <si>
    <t>Утвержденный лимит добычи бурого медведя 0 особей.</t>
  </si>
  <si>
    <t xml:space="preserve">Медведь бурый занесён в Красную книгу Республики Татарстан </t>
  </si>
  <si>
    <t>Утвержденный лимит добычи белогрудого медведя 0 особей.</t>
  </si>
  <si>
    <t>* Определяется путем обработки предусмотренных разрешениями на добычу охотничьих ресурсов сведений о добытых 
охотничьих ресурсах и их количестве</t>
  </si>
  <si>
    <r>
      <t xml:space="preserve">Наименование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Республика Татарстан </t>
    </r>
  </si>
  <si>
    <t>ГБУ "Учебно-опытный Сабинский лесхоз"</t>
  </si>
  <si>
    <t>ГБУ "ЦВИТОС животного мира"</t>
  </si>
  <si>
    <t>НО Фонд "Лебяжье"</t>
  </si>
  <si>
    <t>ОАО "Алексеевскдорстрой"</t>
  </si>
  <si>
    <t xml:space="preserve">ОО "Охрана природы в РТ" </t>
  </si>
  <si>
    <t>ООО "Арскохотрыбхоз"</t>
  </si>
  <si>
    <t>ООО "Баиковская Роща"</t>
  </si>
  <si>
    <t>ООО "Белка"</t>
  </si>
  <si>
    <t>ООО "Вепрь"</t>
  </si>
  <si>
    <t>ООО "Вятский берег"</t>
  </si>
  <si>
    <t>ООО "Глухарь"</t>
  </si>
  <si>
    <t>ООО "Егерь"</t>
  </si>
  <si>
    <t>ООО "Забава"</t>
  </si>
  <si>
    <t>ООО "Игимский бор"</t>
  </si>
  <si>
    <t>ООО "Камский берег"</t>
  </si>
  <si>
    <t>ООО "Камское раздолье"</t>
  </si>
  <si>
    <t>ООО "Кедр"</t>
  </si>
  <si>
    <t>ООО "Красное озеро"</t>
  </si>
  <si>
    <t>ООО "КФХ "Дикая Ферма"</t>
  </si>
  <si>
    <t>ООО "Охотник"</t>
  </si>
  <si>
    <t>ООО "Охотничий клуб "Северный"</t>
  </si>
  <si>
    <t>ООО "Охотничьи традиции"</t>
  </si>
  <si>
    <t>ООО "Охрана приоды "Ак Барс"</t>
  </si>
  <si>
    <t>ООО "Переправа"</t>
  </si>
  <si>
    <t>ООО "Регион"</t>
  </si>
  <si>
    <t>ООО "Рысь"</t>
  </si>
  <si>
    <t>ООО "Свиногорье"</t>
  </si>
  <si>
    <t>ООО "Сельхозтехника"</t>
  </si>
  <si>
    <t>ООО "Урман К"</t>
  </si>
  <si>
    <t>ООО "Юкя"</t>
  </si>
  <si>
    <t>ООО "Беляк"</t>
  </si>
  <si>
    <t>о.х. "Челнинское"</t>
  </si>
  <si>
    <t>о.х. "Беркут"</t>
  </si>
  <si>
    <t>о.х. "Охотник"</t>
  </si>
  <si>
    <t>о.х. "Баиковская роща"</t>
  </si>
  <si>
    <t>о.х. "Рысь"</t>
  </si>
  <si>
    <t>о.х. "Барс"</t>
  </si>
  <si>
    <t>о.х. "Забава"</t>
  </si>
  <si>
    <t>о.х. "Берсут"</t>
  </si>
  <si>
    <t>о.х. "Камское раздолье"</t>
  </si>
  <si>
    <t>о.х. "Красновидово"</t>
  </si>
  <si>
    <t>о.х. "Глухарь"</t>
  </si>
  <si>
    <t>о.х. "Охотничьи традиции"</t>
  </si>
  <si>
    <t>о.х. "Юкя"</t>
  </si>
  <si>
    <t>о.х. "Урахчинское"</t>
  </si>
  <si>
    <t>о.х. "Фазан"</t>
  </si>
  <si>
    <r>
      <t xml:space="preserve">Наименование субъекта Российской Федерации:          </t>
    </r>
    <r>
      <rPr>
        <b/>
        <sz val="10"/>
        <color theme="1"/>
        <rFont val="Times New Roman"/>
        <family val="1"/>
        <charset val="204"/>
      </rPr>
      <t xml:space="preserve">  Республика Татарстан 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</si>
  <si>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Вальдшнеп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</si>
  <si>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Тетерев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</si>
  <si>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Кряква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</si>
  <si>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Гуменник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</si>
  <si>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Гусь белолобый</t>
    </r>
  </si>
  <si>
    <t>№ п\п</t>
  </si>
  <si>
    <r>
      <t xml:space="preserve">Наименование субъекта Российской Федерации:            </t>
    </r>
    <r>
      <rPr>
        <b/>
        <sz val="10"/>
        <color theme="1"/>
        <rFont val="Times New Roman"/>
        <family val="1"/>
        <charset val="204"/>
      </rPr>
      <t xml:space="preserve">Республика Татарстан </t>
    </r>
  </si>
  <si>
    <r>
      <t xml:space="preserve">Наименование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 Республика Татарстан </t>
    </r>
  </si>
  <si>
    <t>* Форма 4.1. (ДК) заполняется в отношении всех видов копытных животных, отнесенных к охотничьим ресурсам, добыча которых осуществляется на территории 
субъекта Российской Федерации</t>
  </si>
  <si>
    <t>422062, РТ, Сабинский р-н, п.Лесхоз, ул.Кукморская, 2а, Sab-les@mail.ru</t>
  </si>
  <si>
    <t>420202, РТ, г.Казань, ул.Горького 8/9, а/а 32, т. 8432216913, zao.omara@yandex.ru</t>
  </si>
  <si>
    <t>Серия 16 №0000024</t>
  </si>
  <si>
    <t xml:space="preserve"> 31.03.2010 г. </t>
  </si>
  <si>
    <t>22.10.2007 г.</t>
  </si>
  <si>
    <t>21.10.2056 г.</t>
  </si>
  <si>
    <t>по 30.03.2059 г.</t>
  </si>
  <si>
    <t>21.05.2009 г.</t>
  </si>
  <si>
    <t>20.05.2034 г.</t>
  </si>
  <si>
    <t>31.03.2010г.</t>
  </si>
  <si>
    <t>Серия 16 №0000031</t>
  </si>
  <si>
    <t>23.04.2009 г.</t>
  </si>
  <si>
    <t>22.04.2034 г.</t>
  </si>
  <si>
    <t>Серия 16 №0000010</t>
  </si>
  <si>
    <t>ООО "Красновидово"</t>
  </si>
  <si>
    <t>Серия 16 №0000009</t>
  </si>
  <si>
    <t>05.05.2009 г.</t>
  </si>
  <si>
    <t>04.05.2058 г.</t>
  </si>
  <si>
    <t>15.09.2009 г.</t>
  </si>
  <si>
    <t>14.09.2058 г.</t>
  </si>
  <si>
    <t>12.11.2058 г.</t>
  </si>
  <si>
    <t>Серия ХХ №6247</t>
  </si>
  <si>
    <t>02.12.2003 г.</t>
  </si>
  <si>
    <t>Серия ХХ №7157</t>
  </si>
  <si>
    <t>Серия 16 №0000008</t>
  </si>
  <si>
    <t>02.06.2009г.</t>
  </si>
  <si>
    <t>№ 47</t>
  </si>
  <si>
    <t xml:space="preserve">09.10.2013 г. </t>
  </si>
  <si>
    <t>02.11.2012 г.</t>
  </si>
  <si>
    <t>01.11.2061 г.</t>
  </si>
  <si>
    <t>28.08.2060 г.</t>
  </si>
  <si>
    <t>19.06.2012 г.</t>
  </si>
  <si>
    <t>21.01.2013 г.</t>
  </si>
  <si>
    <t>20.01.2062 г.</t>
  </si>
  <si>
    <t>№ 53</t>
  </si>
  <si>
    <t>17.10.2013 г.</t>
  </si>
  <si>
    <t>08.11.2013 г.</t>
  </si>
  <si>
    <t>ИНН 1655248283 09.07.2012 г.</t>
  </si>
  <si>
    <t>423700 Мензелинск, Изыскателей 1/49, т. 88555534451 lebedmenzel@mail.ru</t>
  </si>
  <si>
    <t>ИНН 1605003859 10.06.2003 г.</t>
  </si>
  <si>
    <t>ПАО "Нижнекамскнефтехим"</t>
  </si>
  <si>
    <t>08.06.2035 г.</t>
  </si>
  <si>
    <t>15.09.2030 г.</t>
  </si>
  <si>
    <t>Серия 16 №0000006</t>
  </si>
  <si>
    <t>Серия 16 №0000001</t>
  </si>
  <si>
    <t xml:space="preserve">Серия ХХ №7156 </t>
  </si>
  <si>
    <t>Серия ХХ № 7158</t>
  </si>
  <si>
    <t>ИНН 1650139509 12.04.2006 г.</t>
  </si>
  <si>
    <t>ИНН 1622004355 21.02.2005 г.</t>
  </si>
  <si>
    <t>14.07.2058 г.</t>
  </si>
  <si>
    <t>15.07.2009 г.</t>
  </si>
  <si>
    <t>ИНН 1616024184 27.06.2013 г.</t>
  </si>
  <si>
    <t>16.05.2032 г.</t>
  </si>
  <si>
    <t>Серия О №0001913</t>
  </si>
  <si>
    <t>08.02.2059 г.</t>
  </si>
  <si>
    <t>ИНН 1628010073 29.04.2014 г.</t>
  </si>
  <si>
    <t>09.02.2010 г.</t>
  </si>
  <si>
    <t>ИНН 1621003503 31.07.09 г.</t>
  </si>
  <si>
    <t>12.01.2059 г.</t>
  </si>
  <si>
    <t>Серия 16 №0000020</t>
  </si>
  <si>
    <t>08.10.2009 г.</t>
  </si>
  <si>
    <t>07.10.2034 г.</t>
  </si>
  <si>
    <t>ИНН 1628005531 11.07.2003 г.</t>
  </si>
  <si>
    <t>ИНН 1650261322 03.04.2013 г.</t>
  </si>
  <si>
    <t>30.06.2009 г.</t>
  </si>
  <si>
    <t>29.06.2058 г.</t>
  </si>
  <si>
    <t>ИНН 1644048500 15.04.2008 г.</t>
  </si>
  <si>
    <t>Серия 16 №0000027</t>
  </si>
  <si>
    <t>Серия 16 №0000013</t>
  </si>
  <si>
    <t>Серия 16 №0000018</t>
  </si>
  <si>
    <t>ИНН 1616024280 12.08.2013 г.</t>
  </si>
  <si>
    <t>ИНН 1629004682 06.08.2009 г.</t>
  </si>
  <si>
    <t>35 лет</t>
  </si>
  <si>
    <t>01.12.2028 г.</t>
  </si>
  <si>
    <t xml:space="preserve">ИНН 1646026982 17.02.2010г. </t>
  </si>
  <si>
    <t>Серия 16 №0000026</t>
  </si>
  <si>
    <t>Серия 16 №0000030</t>
  </si>
  <si>
    <t xml:space="preserve">Серия 16 №000002 </t>
  </si>
  <si>
    <t>Серия 16 №0000004</t>
  </si>
  <si>
    <t>ИНН 1645028592 30.04.13 г.</t>
  </si>
  <si>
    <t>01.06.2058 г.</t>
  </si>
  <si>
    <t>Серия ХХ №7160</t>
  </si>
  <si>
    <t>01.11.2030 г.</t>
  </si>
  <si>
    <t>31.10.2005 г.</t>
  </si>
  <si>
    <t>02.06.2009 г.</t>
  </si>
  <si>
    <t>08.10.2062 г.</t>
  </si>
  <si>
    <t>№ 40</t>
  </si>
  <si>
    <t>№ 48</t>
  </si>
  <si>
    <t>№ 41</t>
  </si>
  <si>
    <t>15.10.2062 г.</t>
  </si>
  <si>
    <t>№ 3</t>
  </si>
  <si>
    <t>№ 12</t>
  </si>
  <si>
    <t>№ 8</t>
  </si>
  <si>
    <t>№ 60</t>
  </si>
  <si>
    <t>09.06.2015 г.</t>
  </si>
  <si>
    <t>08.06.2064 г.</t>
  </si>
  <si>
    <t>№ 7</t>
  </si>
  <si>
    <t>№ 1</t>
  </si>
  <si>
    <t>№ 56/1</t>
  </si>
  <si>
    <t>27.11.2014 г.</t>
  </si>
  <si>
    <t>26.11.2063 г.</t>
  </si>
  <si>
    <t>09.02.2060 г.</t>
  </si>
  <si>
    <t>№ 57</t>
  </si>
  <si>
    <t>22.01.2015 г.</t>
  </si>
  <si>
    <t>21.01.2064 г.</t>
  </si>
  <si>
    <t>№ 42</t>
  </si>
  <si>
    <t>11.09.2061 г.</t>
  </si>
  <si>
    <t>№ 50</t>
  </si>
  <si>
    <t>№ 61</t>
  </si>
  <si>
    <t>23.06.2015 г.</t>
  </si>
  <si>
    <t>22.06.2064 г.</t>
  </si>
  <si>
    <t>№ 5</t>
  </si>
  <si>
    <t>28.12.2060 г.</t>
  </si>
  <si>
    <t>№ 4</t>
  </si>
  <si>
    <t>28.11.2011 г.</t>
  </si>
  <si>
    <t>27.10.2060 г.</t>
  </si>
  <si>
    <t>№ 2</t>
  </si>
  <si>
    <t>№ 49</t>
  </si>
  <si>
    <t>№ 55</t>
  </si>
  <si>
    <t>24.09.2063 г.</t>
  </si>
  <si>
    <t>№ 15</t>
  </si>
  <si>
    <t>08.10.2061 г.</t>
  </si>
  <si>
    <t>№ 46</t>
  </si>
  <si>
    <t>17.08.2013 г.</t>
  </si>
  <si>
    <t xml:space="preserve">16.08.2062 г. </t>
  </si>
  <si>
    <t>№ 59</t>
  </si>
  <si>
    <t>09.10.2012 г.</t>
  </si>
  <si>
    <t>12.02.2015 г.</t>
  </si>
  <si>
    <t>11.02.2064 г.</t>
  </si>
  <si>
    <t>№ 52</t>
  </si>
  <si>
    <t>07.11.2062 г.</t>
  </si>
  <si>
    <t>№ 43</t>
  </si>
  <si>
    <t>04.02.2013 г.</t>
  </si>
  <si>
    <t>03.02.2062 г.</t>
  </si>
  <si>
    <t>№ 51</t>
  </si>
  <si>
    <t>№ 44</t>
  </si>
  <si>
    <t xml:space="preserve">31.05.2013 г. </t>
  </si>
  <si>
    <t>30.05.2062 г.</t>
  </si>
  <si>
    <t>№ 45</t>
  </si>
  <si>
    <t>08.07.2013 г.</t>
  </si>
  <si>
    <t>07.07.2062 г.</t>
  </si>
  <si>
    <t>№ 54</t>
  </si>
  <si>
    <t>27.02.2063 г.</t>
  </si>
  <si>
    <t>№ 58</t>
  </si>
  <si>
    <t>10.02.2015 г.</t>
  </si>
  <si>
    <t>09.02.2064 г.</t>
  </si>
  <si>
    <t>№ 62</t>
  </si>
  <si>
    <t>25.06.2015 г.</t>
  </si>
  <si>
    <t>24.06.2064 г.</t>
  </si>
  <si>
    <t>№ 63</t>
  </si>
  <si>
    <t>01.07.2015 г.</t>
  </si>
  <si>
    <t>30.06.2064 г.</t>
  </si>
  <si>
    <t>№ 64</t>
  </si>
  <si>
    <t>02.07.2064 г.</t>
  </si>
  <si>
    <t>№ 6</t>
  </si>
  <si>
    <t>24.05.2012 г.</t>
  </si>
  <si>
    <t>23.05.2061 г.</t>
  </si>
  <si>
    <t>№ 9</t>
  </si>
  <si>
    <t>12.09.2012 г.</t>
  </si>
  <si>
    <t>№ 10</t>
  </si>
  <si>
    <t>№ 11</t>
  </si>
  <si>
    <t>№ 13</t>
  </si>
  <si>
    <t>27.09.2012 г.</t>
  </si>
  <si>
    <t>26.09.2061 г.</t>
  </si>
  <si>
    <t>№ 14</t>
  </si>
  <si>
    <t>№ 16</t>
  </si>
  <si>
    <t>04.10.2012 г.</t>
  </si>
  <si>
    <t>03.10.2061 г.</t>
  </si>
  <si>
    <t>№ 17</t>
  </si>
  <si>
    <t>№ 18</t>
  </si>
  <si>
    <t>№ 19</t>
  </si>
  <si>
    <t>№ 20</t>
  </si>
  <si>
    <t>№ 21</t>
  </si>
  <si>
    <t>№ 22</t>
  </si>
  <si>
    <t>23.10.2012 г.</t>
  </si>
  <si>
    <t>22.10.2061 г.</t>
  </si>
  <si>
    <t>№ 23</t>
  </si>
  <si>
    <t>№ 24</t>
  </si>
  <si>
    <t>№ 25</t>
  </si>
  <si>
    <t>№ 26</t>
  </si>
  <si>
    <t xml:space="preserve"> № 27</t>
  </si>
  <si>
    <t>№ 28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</si>
  <si>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</si>
  <si>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</si>
  <si>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</si>
  <si>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</si>
  <si>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</si>
  <si>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</si>
  <si>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</si>
  <si>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</si>
  <si>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№ 37</t>
  </si>
  <si>
    <t>№ 38</t>
  </si>
  <si>
    <t>№ 39</t>
  </si>
  <si>
    <t>Решение суда</t>
  </si>
  <si>
    <t>Глухарь</t>
  </si>
  <si>
    <t>Сокращение численности</t>
  </si>
  <si>
    <r>
      <t xml:space="preserve">Наименование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 Республика Татарстан </t>
    </r>
  </si>
  <si>
    <t>лисица</t>
  </si>
  <si>
    <t>волк</t>
  </si>
  <si>
    <t>Зайцы</t>
  </si>
  <si>
    <t>(подпись)</t>
  </si>
  <si>
    <t>(должность)</t>
  </si>
  <si>
    <t xml:space="preserve">    (843) 211 70 78    </t>
  </si>
  <si>
    <t xml:space="preserve">      (номер контактного телефона)</t>
  </si>
  <si>
    <t xml:space="preserve">    (дата составления документа)</t>
  </si>
  <si>
    <t xml:space="preserve">     (Ф.И.О.)</t>
  </si>
  <si>
    <t xml:space="preserve">                         о количестве видов охотничьих ресурсов, обитающих на территории субъекта Российской Федерации</t>
  </si>
  <si>
    <r>
      <t xml:space="preserve">Наименование субъекта Российской Федерации:    </t>
    </r>
    <r>
      <rPr>
        <b/>
        <sz val="10"/>
        <color theme="1"/>
        <rFont val="Times New Roman"/>
        <family val="1"/>
        <charset val="204"/>
      </rPr>
      <t>Республика Татарстан</t>
    </r>
  </si>
  <si>
    <t xml:space="preserve">     (подпись)</t>
  </si>
  <si>
    <t xml:space="preserve">                                    (должность)</t>
  </si>
  <si>
    <t xml:space="preserve">           (843) 211 70 78    </t>
  </si>
  <si>
    <t>АО "Мосты РТ"</t>
  </si>
  <si>
    <t>ООО Агрофирма "Омара"</t>
  </si>
  <si>
    <t>ИП Ахметянов Р.Г.</t>
  </si>
  <si>
    <t>ИП Гайнуллин Р.Р.</t>
  </si>
  <si>
    <t>ИП Максимов Ю.К.</t>
  </si>
  <si>
    <t>ИП Исли А.Н.</t>
  </si>
  <si>
    <t>АО "Татнефтепром-Зюзеевнефть"</t>
  </si>
  <si>
    <t>МОО "ОО и Р Верхнеуслонского района"</t>
  </si>
  <si>
    <t>МОО "ОО и Р" Аксубаевского мунициапального района</t>
  </si>
  <si>
    <t>ИНН 1603000620   10.12.2012 г.</t>
  </si>
  <si>
    <t>ВОО Казанского гарнизона При ВО</t>
  </si>
  <si>
    <t>ИНН 1655015458 08.04.2011 г.</t>
  </si>
  <si>
    <t>ГБПОУ "ЛЛТК"</t>
  </si>
  <si>
    <t>ИНН 1623000226 19.01.1994 г.</t>
  </si>
  <si>
    <t>Заинская РООО и Р</t>
  </si>
  <si>
    <t>ИНН 1647004702 25.09.2000 г.</t>
  </si>
  <si>
    <t>ИНН 164700146973 09.09.1999 г.</t>
  </si>
  <si>
    <t>ИНН 164700545946 14.04.2006 г.</t>
  </si>
  <si>
    <t>ИНН 161700973713 06.12.2011 г.</t>
  </si>
  <si>
    <t>МОО "Камско-Устьинское охотничье хозяйство"</t>
  </si>
  <si>
    <t>ИНН 1622005599 03.08.2009 г.</t>
  </si>
  <si>
    <t>МОО ЛРРТ "Природа"</t>
  </si>
  <si>
    <t>ИНН 1628006119 06.05.2005 г.</t>
  </si>
  <si>
    <t>Некоммерческая организация "ФРП"</t>
  </si>
  <si>
    <t>ИНН 1644028769 17.09.2003 г.</t>
  </si>
  <si>
    <t>ПАО "КАМАЗ"</t>
  </si>
  <si>
    <t>ИНН 1660027353 16.04.1996 г.</t>
  </si>
  <si>
    <t xml:space="preserve">ИНН 1651000010 18.10.1993 г. </t>
  </si>
  <si>
    <t>ИНН 1632004033 15.02.1999 г.</t>
  </si>
  <si>
    <t>ИНН 1654006549 01.04.1994 г.</t>
  </si>
  <si>
    <t>Красноборское о.х.</t>
  </si>
  <si>
    <t>Заказник</t>
  </si>
  <si>
    <t>ООУ</t>
  </si>
  <si>
    <t>о.х. "Ласка"</t>
  </si>
  <si>
    <t>Заказник  "Сурнарский"</t>
  </si>
  <si>
    <t xml:space="preserve">о.х. "Северное" </t>
  </si>
  <si>
    <t>Заказник "Лесной ключ"</t>
  </si>
  <si>
    <t xml:space="preserve"> Елабужский</t>
  </si>
  <si>
    <t>о.х. "Свиногорье"</t>
  </si>
  <si>
    <t>о.х. "Омара"</t>
  </si>
  <si>
    <t>о.х. "Вятский Берег"</t>
  </si>
  <si>
    <t>о.х. "Лебяжье"</t>
  </si>
  <si>
    <t>Пестречинское о.х.</t>
  </si>
  <si>
    <t>о.х. "Камский Берег"</t>
  </si>
  <si>
    <t xml:space="preserve"> (подпись)</t>
  </si>
  <si>
    <t xml:space="preserve">(должность) </t>
  </si>
  <si>
    <t xml:space="preserve">                                      </t>
  </si>
  <si>
    <t xml:space="preserve"> (Ф.И.О.)</t>
  </si>
  <si>
    <t>ИНН 1615005421 01.09.2011 г.</t>
  </si>
  <si>
    <t>РОО РТ "СОРК "Берсут"</t>
  </si>
  <si>
    <t xml:space="preserve">ИНН 1626010960 01.08.2011 г. </t>
  </si>
  <si>
    <t>422980, РТ, г.Чистополь, ул.Бебеля 116а, ooo_belka@inbox.ru</t>
  </si>
  <si>
    <t>РТ, г.Арск, ул. Кирпичная д. 2, (84366) 32579, urnyak-ohothoz@yandex.ru</t>
  </si>
  <si>
    <t>ИНН 1652010910 01.09.2015 г.</t>
  </si>
  <si>
    <t>ИНН 1646023910 15.07.2008 г.</t>
  </si>
  <si>
    <t xml:space="preserve">ИНН 1661024387 24.03.2014 г. </t>
  </si>
  <si>
    <t>ИНН 1660136881 18.02.2010 г.</t>
  </si>
  <si>
    <t>ИНН 1634008080 12.11.2012 г.</t>
  </si>
  <si>
    <t>ИНН 1612007276 11.09.2009 г.</t>
  </si>
  <si>
    <t>ООО "Охотхозяйство "Радуга"</t>
  </si>
  <si>
    <t>ИНН 1660122215 20.08.2013 г.</t>
  </si>
  <si>
    <t>ИНН 1630005070 30.04.2015 г.</t>
  </si>
  <si>
    <t>1650164311 26.09.2008 г.</t>
  </si>
  <si>
    <t>423250 РТ, г. Лениногорск, ул.Куйбышева, д. 37, пом.1 а/я 72, v-linar@mail.ru</t>
  </si>
  <si>
    <t>ИНН 1651003155 17.08.1994 г.</t>
  </si>
  <si>
    <t>ИНН 1650098203 16.01.2003 г.</t>
  </si>
  <si>
    <t>РОО "Охрана природы в Республике Татарстан - "Шушма"</t>
  </si>
  <si>
    <t>ИНН 1660163765 18.03.2013 г.</t>
  </si>
  <si>
    <t>РОО РТ "Теньковский охотничий клуб"</t>
  </si>
  <si>
    <t>ИНН 1659057096 14.04.2005 г.</t>
  </si>
  <si>
    <t>АО "Аэросервис"</t>
  </si>
  <si>
    <t>ИНН 1659034236 20.12.2005 г.</t>
  </si>
  <si>
    <t>ООО "Бахчасарайское о.хотничье хозяйство"</t>
  </si>
  <si>
    <t>ИНН 1650281689 11.03.2014 г.</t>
  </si>
  <si>
    <t>ИНН 1611290009 04.03.2014 г.</t>
  </si>
  <si>
    <t xml:space="preserve">РОО "ТАТОХОТРЫБОЛОВОБЩЕСТВО" </t>
  </si>
  <si>
    <t>ИНН 1604017420 14.10.2005 г.</t>
  </si>
  <si>
    <t>2 02 00</t>
  </si>
  <si>
    <t>1 23 00</t>
  </si>
  <si>
    <t>1 22 47</t>
  </si>
  <si>
    <t>1 22 67</t>
  </si>
  <si>
    <t>7 04 00</t>
  </si>
  <si>
    <t xml:space="preserve"> 5 01 02</t>
  </si>
  <si>
    <t>7 52 03</t>
  </si>
  <si>
    <t>№ 65</t>
  </si>
  <si>
    <t>29.12.2015 г.</t>
  </si>
  <si>
    <t>28.10.2064 г.</t>
  </si>
  <si>
    <t>29.05.2012 г.</t>
  </si>
  <si>
    <t>16.10.2013 г.</t>
  </si>
  <si>
    <t>10.02.2011 г.</t>
  </si>
  <si>
    <t>ООО "Химпром"</t>
  </si>
  <si>
    <t>РОО РТ "Теньковский охотклуб"</t>
  </si>
  <si>
    <t>Площадь закрепленных охотничьих угодий, тыс.га</t>
  </si>
  <si>
    <t>Внутрихозяйственное охотустройство</t>
  </si>
  <si>
    <t>год проведения</t>
  </si>
  <si>
    <t>% охвата территории</t>
  </si>
  <si>
    <t>Численность и штат работников, занятых в охотничьем хозяйстве</t>
  </si>
  <si>
    <t>охотоведы</t>
  </si>
  <si>
    <t>егеря</t>
  </si>
  <si>
    <t>производственные охотничьи инспектора</t>
  </si>
  <si>
    <t>охотники промысловые</t>
  </si>
  <si>
    <t>прочие работники</t>
  </si>
  <si>
    <t xml:space="preserve">                                                                                       (должность) </t>
  </si>
  <si>
    <t xml:space="preserve">                                                                                 </t>
  </si>
  <si>
    <t>** В соответствии с Общероссийским классификатором видов экономической деятельности, продукции и услуг</t>
  </si>
  <si>
    <t>(Ф.И.О.)</t>
  </si>
  <si>
    <t>ООО "Бахчасарайское охотничье хозяйство"</t>
  </si>
  <si>
    <t>03.07.2015 г.</t>
  </si>
  <si>
    <t>28.02.2014 г.</t>
  </si>
  <si>
    <t>Серия 16 №0000023</t>
  </si>
  <si>
    <t>Серия 16 
№0001915</t>
  </si>
  <si>
    <t>Серия 16 №0000028</t>
  </si>
  <si>
    <t>Серия 16 №0000033</t>
  </si>
  <si>
    <t>Серия 16 №0000007</t>
  </si>
  <si>
    <t>Серия 16 №0000029</t>
  </si>
  <si>
    <t>Серия 16 №0000021</t>
  </si>
  <si>
    <t>Серия 16 №0000015</t>
  </si>
  <si>
    <t>Серия 16 №0000005</t>
  </si>
  <si>
    <t>Данный вид на территории Республики Татарстан не обитает</t>
  </si>
  <si>
    <t>* Форма 4.3. (ДПТ) заполняется в отношении всех видов птиц, отнесенных к охотничьим ресурсам, добыча которых существляется 
на территории субъекта Российской Федерации</t>
  </si>
  <si>
    <t>** Определяется путем обработки предусмотренных разрешениями на добычу охотничьих ресурсов сведений о добытых охотничьих ресурсах и их количестве ресурсах и их количестве</t>
  </si>
  <si>
    <t>Олень пятнистый</t>
  </si>
  <si>
    <t>Марал алтайский</t>
  </si>
  <si>
    <t>Фазан обыкновенный</t>
  </si>
  <si>
    <t>Все виды охотничьих ресурсов</t>
  </si>
  <si>
    <t>Вид птиц: Чирок-свистунок</t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</si>
  <si>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Чирок-трескунок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</si>
  <si>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Свиязь</t>
    </r>
  </si>
  <si>
    <t>о.х. "Дубрава"</t>
  </si>
  <si>
    <t>* Заполняется в отношении копытных животых и медведей</t>
  </si>
  <si>
    <t>29.03.2059 г.</t>
  </si>
  <si>
    <t>28.05.2061 г.</t>
  </si>
  <si>
    <t>19.02.2063 г.</t>
  </si>
  <si>
    <t>16.10.2062 г.</t>
  </si>
  <si>
    <t>о добыче волка</t>
  </si>
  <si>
    <t>…</t>
  </si>
  <si>
    <t>Добыто волков, особей</t>
  </si>
  <si>
    <t>* Определяется путем обработки предусмотренных разрешениями на добычу охотничьих ресурсов сведений о добытых охотничьих ресурсах и их количестве</t>
  </si>
  <si>
    <t>Форма 4.5 (ДВ)</t>
  </si>
  <si>
    <t xml:space="preserve"> о юридических лицах и индивидуальных предпринимателях, осуществляющих виды деятельности
 в сфере охотничьего хозяйства</t>
  </si>
  <si>
    <t xml:space="preserve">27.07.2029 г. </t>
  </si>
  <si>
    <t>№ 56</t>
  </si>
  <si>
    <t>12.11.2063 г.</t>
  </si>
  <si>
    <t>13.11.2014 г.</t>
  </si>
  <si>
    <t xml:space="preserve">                         (подпись)</t>
  </si>
  <si>
    <t>о.х. "Тарханы"</t>
  </si>
  <si>
    <t>01.70*</t>
  </si>
  <si>
    <t>2010-2013</t>
  </si>
  <si>
    <t>ООО "Тарханы"</t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</si>
  <si>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Глухарь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</si>
  <si>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Широконоска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</si>
  <si>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Нырки (без указания вида)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</si>
  <si>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Шилохвость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</si>
  <si>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Чернеть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</si>
  <si>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Лысуха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</si>
  <si>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Бекас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</si>
  <si>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Перепел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</si>
  <si>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Ворона серая</t>
    </r>
  </si>
  <si>
    <t>№ 66</t>
  </si>
  <si>
    <t>19.06.2065 г.</t>
  </si>
  <si>
    <t>Хорь sp.</t>
  </si>
  <si>
    <t>Гиус без указания вида</t>
  </si>
  <si>
    <t>Чомга</t>
  </si>
  <si>
    <t>Утки без указания вида</t>
  </si>
  <si>
    <t>о.х. "Красноборское"</t>
  </si>
  <si>
    <t>о.х. "Аксубаевское"</t>
  </si>
  <si>
    <t>о.х. "Актанышское"</t>
  </si>
  <si>
    <t>о.х. "Баганинское"</t>
  </si>
  <si>
    <t>о.х. "Южное"</t>
  </si>
  <si>
    <t>о.х. "Ямашское"</t>
  </si>
  <si>
    <t>о.х. "Урнякское"</t>
  </si>
  <si>
    <t>о.х. "Поповское"</t>
  </si>
  <si>
    <t>о.х. "Теньковское"</t>
  </si>
  <si>
    <t>о.х. "Шуманское"</t>
  </si>
  <si>
    <t>о.х. "Заинское"</t>
  </si>
  <si>
    <t>о.х. "Карамалинское"</t>
  </si>
  <si>
    <t>о.х. "Багряжское"</t>
  </si>
  <si>
    <t>о.х. "Кайбицкое"</t>
  </si>
  <si>
    <t>о.х. "Лубянское"</t>
  </si>
  <si>
    <t>о.х. "Волжско-Камское"</t>
  </si>
  <si>
    <t>о.х. "Никольское"</t>
  </si>
  <si>
    <t>о.х. "Янтыковское"</t>
  </si>
  <si>
    <t>о.х. "Албаевское"</t>
  </si>
  <si>
    <t>о.х. "Мензелинское"</t>
  </si>
  <si>
    <t>о.х. "Усинское"</t>
  </si>
  <si>
    <t>о.х. "Шешминское"</t>
  </si>
  <si>
    <t>о.х. "Шереметьевское"</t>
  </si>
  <si>
    <t>о.х. "Зюзеевское"</t>
  </si>
  <si>
    <t>о.х. "Волжское"</t>
  </si>
  <si>
    <t>о.х. "Бакчасарайское"</t>
  </si>
  <si>
    <t>ИТОГО по Республике Татарстан</t>
  </si>
  <si>
    <t>кабан</t>
  </si>
  <si>
    <t>о.х. "Кзыл-Юлское"</t>
  </si>
  <si>
    <t>27-ох</t>
  </si>
  <si>
    <t>28-ох</t>
  </si>
  <si>
    <t>13-ох</t>
  </si>
  <si>
    <t>36-ох</t>
  </si>
  <si>
    <t>12-ох</t>
  </si>
  <si>
    <t>32-ох</t>
  </si>
  <si>
    <t>33-ох</t>
  </si>
  <si>
    <t>04-ох</t>
  </si>
  <si>
    <t>35-ох</t>
  </si>
  <si>
    <t>11-ох</t>
  </si>
  <si>
    <t>07-ох</t>
  </si>
  <si>
    <t>15-ох</t>
  </si>
  <si>
    <t>02-ох</t>
  </si>
  <si>
    <t>25-ох</t>
  </si>
  <si>
    <t>24-ох</t>
  </si>
  <si>
    <t>19-ох</t>
  </si>
  <si>
    <t>14-ох</t>
  </si>
  <si>
    <t>31-ох</t>
  </si>
  <si>
    <t>22-ох</t>
  </si>
  <si>
    <t>10-ох</t>
  </si>
  <si>
    <t>06-ох</t>
  </si>
  <si>
    <t>17-ох</t>
  </si>
  <si>
    <t>30-ох</t>
  </si>
  <si>
    <t>34-ох</t>
  </si>
  <si>
    <t>09-ох</t>
  </si>
  <si>
    <t>01-ох</t>
  </si>
  <si>
    <t>19.09.2006 г.</t>
  </si>
  <si>
    <t>18.09.2031 г.</t>
  </si>
  <si>
    <t>Серия 16 №7161</t>
  </si>
  <si>
    <t>03-ох</t>
  </si>
  <si>
    <t>28.07.2005 г.</t>
  </si>
  <si>
    <t xml:space="preserve">13.11.2009 г. </t>
  </si>
  <si>
    <t>Тетерев</t>
  </si>
  <si>
    <t xml:space="preserve">Запрет любительской и спортивной охоты </t>
  </si>
  <si>
    <t xml:space="preserve">Запрет любительской и спортивной охоты в отдельных охотничьих угодьях </t>
  </si>
  <si>
    <t xml:space="preserve">                      (должность) </t>
  </si>
  <si>
    <r>
      <t xml:space="preserve">Вид копытных животных: </t>
    </r>
    <r>
      <rPr>
        <u/>
        <sz val="10"/>
        <color theme="1"/>
        <rFont val="Times New Roman"/>
        <family val="1"/>
        <charset val="204"/>
      </rPr>
      <t>Лось</t>
    </r>
  </si>
  <si>
    <r>
      <t xml:space="preserve">Вид копытных животных: </t>
    </r>
    <r>
      <rPr>
        <u/>
        <sz val="10"/>
        <color theme="1"/>
        <rFont val="Times New Roman"/>
        <family val="1"/>
        <charset val="204"/>
      </rPr>
      <t>Косуля</t>
    </r>
  </si>
  <si>
    <t>Форма 2.1(ОУ)</t>
  </si>
  <si>
    <t xml:space="preserve"> о видах, местоположении, границах, принадлежности и состоянии охотничьих угодий</t>
  </si>
  <si>
    <t>Общая площадь муниципального района, тыс. га</t>
  </si>
  <si>
    <t>Общая площадь охотничьих угодий</t>
  </si>
  <si>
    <t>Площадь общедоступных охотничьих угодий</t>
  </si>
  <si>
    <t>Площадь закрепленных охотничьих угодий</t>
  </si>
  <si>
    <t>Площадь особо охраняемых природных территорий</t>
  </si>
  <si>
    <t>Площадь иных территорий, не являющихся охотничьими угодьями</t>
  </si>
  <si>
    <t>тыс. га</t>
  </si>
  <si>
    <t>% от общей площади муниципального района</t>
  </si>
  <si>
    <t>% от обшей площади муниципального района</t>
  </si>
  <si>
    <t>г.Казань</t>
  </si>
  <si>
    <t>г.Набережные Челны</t>
  </si>
  <si>
    <t xml:space="preserve">                                         </t>
  </si>
  <si>
    <t xml:space="preserve">                                                        </t>
  </si>
  <si>
    <t xml:space="preserve">      (843) 211 70 78    </t>
  </si>
  <si>
    <t>Форма 4.2 (ДП)</t>
  </si>
  <si>
    <t xml:space="preserve"> о добыче пушных животных, отнесенных к охотничьим ресурсам, за исключением 
информации о добыче волка*</t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</si>
  <si>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Лисица</t>
    </r>
  </si>
  <si>
    <t>Утверждённый лимит добычи:____________особей**.</t>
  </si>
  <si>
    <t>Установленная квота добычи, особей**</t>
  </si>
  <si>
    <t>Итого:</t>
  </si>
  <si>
    <t xml:space="preserve">                                  (должность) </t>
  </si>
  <si>
    <t>* Форма 4.2. (ДП) заполняется в отношении всех видов пушных животных, отнесенных к охотничьим ресурсам, добыча которых осуществляется на территории субъекта Российской Федерации</t>
  </si>
  <si>
    <t>** Для видов пушных животных, добыча которых осуществляется в соответствии с лимитом их добычи и квотами добычи</t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</si>
  <si>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Заяц-русак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</si>
  <si>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Бобр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</si>
  <si>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Куница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</si>
  <si>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Корсак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</si>
  <si>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Барсук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</si>
  <si>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Ондатра</t>
    </r>
  </si>
  <si>
    <r>
      <t xml:space="preserve">Вид пушных животных: </t>
    </r>
    <r>
      <rPr>
        <u/>
        <sz val="10"/>
        <color theme="1"/>
        <rFont val="Times New Roman"/>
        <family val="1"/>
        <charset val="204"/>
      </rPr>
      <t>Сурок-байбак</t>
    </r>
  </si>
  <si>
    <t xml:space="preserve">                                         (подпись)</t>
  </si>
  <si>
    <t>ООО "Марал"</t>
  </si>
  <si>
    <t>№67</t>
  </si>
  <si>
    <t>№ 68</t>
  </si>
  <si>
    <t>АНО "Охотников и рыболовов Актанышского района РТ"</t>
  </si>
  <si>
    <t>№69</t>
  </si>
  <si>
    <t>№70</t>
  </si>
  <si>
    <t>№71</t>
  </si>
  <si>
    <t>№72</t>
  </si>
  <si>
    <t>№77</t>
  </si>
  <si>
    <t>№78</t>
  </si>
  <si>
    <t>№74</t>
  </si>
  <si>
    <t>№76</t>
  </si>
  <si>
    <t>№75</t>
  </si>
  <si>
    <t>№73</t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</si>
  <si>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Гаршнеп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</si>
  <si>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Вяхирь</t>
    </r>
  </si>
  <si>
    <t>о.х."7 завода"</t>
  </si>
  <si>
    <t>о.х. "Азнакаевское"</t>
  </si>
  <si>
    <t>о.х. "Алькеевское"</t>
  </si>
  <si>
    <t>о.х. "Бутино-Шешминское"</t>
  </si>
  <si>
    <t>о.х. "Апастовское"</t>
  </si>
  <si>
    <t>о.х. "Арское"</t>
  </si>
  <si>
    <t>о.х."Атнинское"</t>
  </si>
  <si>
    <t>о.х."Поповское"</t>
  </si>
  <si>
    <t>о.х. "Балтасинское"</t>
  </si>
  <si>
    <t xml:space="preserve">заказник "Билярский"  </t>
  </si>
  <si>
    <t>о.х. "Бугульминское"</t>
  </si>
  <si>
    <t>о.х."Буинское"</t>
  </si>
  <si>
    <t>о.х. "Верхнеуслонское"</t>
  </si>
  <si>
    <t>о.х. "Елабужское"</t>
  </si>
  <si>
    <t>о.х. "Зеленодольское"</t>
  </si>
  <si>
    <t>о.х. "Мизиновское"</t>
  </si>
  <si>
    <t>о.х."Свияжское"</t>
  </si>
  <si>
    <t xml:space="preserve">о.х. "Барс" </t>
  </si>
  <si>
    <t>о.х. "Камско-Устьинское"(ООО "Вепрь")</t>
  </si>
  <si>
    <t>о.х. "Камско-Устьинское" (МОО К-Устьинское)</t>
  </si>
  <si>
    <t>о.х. "Кукморское"</t>
  </si>
  <si>
    <t>о.х. "Караишевское"</t>
  </si>
  <si>
    <t>о.х. "Вятское"</t>
  </si>
  <si>
    <t>о.х. "Менделеевское"</t>
  </si>
  <si>
    <t>о.х. "Новомензелинское"</t>
  </si>
  <si>
    <t>о.х. "Муслюмовское"</t>
  </si>
  <si>
    <t xml:space="preserve">о.х. "Ак Барс" </t>
  </si>
  <si>
    <t>о.х. "Сухаревское"</t>
  </si>
  <si>
    <t>о.х. "Тюрнясевское"</t>
  </si>
  <si>
    <t>о.х. "Рыбно-Слободское"</t>
  </si>
  <si>
    <t xml:space="preserve">заказник "Шумбутский" </t>
  </si>
  <si>
    <t xml:space="preserve">заказник "Мешинский" </t>
  </si>
  <si>
    <t>о.х. "Сармановское"</t>
  </si>
  <si>
    <t>о.х. "Куйбышевское"</t>
  </si>
  <si>
    <t xml:space="preserve">о.х. "Тетюшское" </t>
  </si>
  <si>
    <t>о.х. "Черемшанское"</t>
  </si>
  <si>
    <t>о.х. "Уруссинское"</t>
  </si>
  <si>
    <r>
      <t>Вид птиц: Ду</t>
    </r>
    <r>
      <rPr>
        <u/>
        <sz val="10"/>
        <color theme="1"/>
        <rFont val="Times New Roman"/>
        <family val="1"/>
        <charset val="204"/>
      </rPr>
      <t>пель</t>
    </r>
  </si>
  <si>
    <t>Примечание:</t>
  </si>
  <si>
    <t>Вид копытных животных: Кабан</t>
  </si>
  <si>
    <t>ИНН 1657237054 от 12.05.2017</t>
  </si>
  <si>
    <t>07.11.2017 г.</t>
  </si>
  <si>
    <t>06.11.2066 г.</t>
  </si>
  <si>
    <t>23.11.2017 г.</t>
  </si>
  <si>
    <t>22.11.2066 г.</t>
  </si>
  <si>
    <t>13.06.2066 г.</t>
  </si>
  <si>
    <t>31.08.2066 г.</t>
  </si>
  <si>
    <t>01.11.2017 г.</t>
  </si>
  <si>
    <t>31.10.2066 г.</t>
  </si>
  <si>
    <t>03.11.2017 г.</t>
  </si>
  <si>
    <t>14.06.2017 г.</t>
  </si>
  <si>
    <t>02.11.2066 г.</t>
  </si>
  <si>
    <t>12.09.2017 г.</t>
  </si>
  <si>
    <t>11.09.2066 г.</t>
  </si>
  <si>
    <t>02.11.2017 г.</t>
  </si>
  <si>
    <t>01.11.2066 г.</t>
  </si>
  <si>
    <t>29.09.2017 г.</t>
  </si>
  <si>
    <t>28.09.2066 г.</t>
  </si>
  <si>
    <t xml:space="preserve">Заключение ох.соглашения в соответствии с ч.3 ст.71 Федерального закона от 24.07.2009  № 209-ФЗ </t>
  </si>
  <si>
    <t>19.06.2017 г.</t>
  </si>
  <si>
    <t>31.08.2017 г.</t>
  </si>
  <si>
    <t>01.09.2017 г.</t>
  </si>
  <si>
    <t>МОО "ОиР Алексеевского района"</t>
  </si>
  <si>
    <t xml:space="preserve">о.х. Пестречинское </t>
  </si>
  <si>
    <t>Примечание: ООУ - общедоступные охотничьи угодья</t>
  </si>
  <si>
    <t>о.х."МОО ОиР Алексеевского района"</t>
  </si>
  <si>
    <t>о.х. "Кама-Исмагиловское"</t>
  </si>
  <si>
    <t>о.х. "Учебно-опытный Сабинский лесхоз"</t>
  </si>
  <si>
    <t>о.х. "Большекургузинское"</t>
  </si>
  <si>
    <t>о.х. "Краснооктябрьское"</t>
  </si>
  <si>
    <t>о.х. "Камско-Икское"</t>
  </si>
  <si>
    <t>о.х. "Урман"</t>
  </si>
  <si>
    <t>Свиязь обыкновенная</t>
  </si>
  <si>
    <t>Шилохвость обыкновенная</t>
  </si>
  <si>
    <t>Лебедь</t>
  </si>
  <si>
    <t xml:space="preserve">Государственный комитет Республики Татарстан по биологическим ресурсам </t>
  </si>
  <si>
    <r>
      <t xml:space="preserve">Наименование органа исполнительной власти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
</t>
    </r>
  </si>
  <si>
    <t>Лань европейская</t>
  </si>
  <si>
    <r>
      <t xml:space="preserve">Наименование органа исполнительной власти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</t>
    </r>
  </si>
  <si>
    <t>бобр</t>
  </si>
  <si>
    <t xml:space="preserve">Приказ Государственного комитета Республики Татарстан по биологическим ресурсам от 02.11.2017  № 162-од </t>
  </si>
  <si>
    <t>заказник "Агрызский"</t>
  </si>
  <si>
    <t>заказник "Шумбутский"</t>
  </si>
  <si>
    <t xml:space="preserve">Приказ Управления по охране и использованию объектов животного мира РТ от 22.05.2017 № 68-од (Приказом Государственного комитета Республики Татарстан по биологическим ресурсам от 25.12.2017 № 206-од  внесены изменения) </t>
  </si>
  <si>
    <t>о.х. "Буинское"</t>
  </si>
  <si>
    <t>Указ Президента Республики Татарстан от 07.07.2017 г. № УП-608</t>
  </si>
  <si>
    <t>Серая куропатка</t>
  </si>
  <si>
    <t>в сезон охоты 2017-2018 года</t>
  </si>
  <si>
    <t>10.04.2017г.</t>
  </si>
  <si>
    <t>422701, с.В.Гора, ул. Мичурина, д.2, кв.49, т. 89656226229, ohot.trad@gmail.com</t>
  </si>
  <si>
    <t>Кукморский р-н, с. Лубяны, ул.Техникумовская 10, LLTOS@mail.ru, 23-1-66</t>
  </si>
  <si>
    <t>423520, РТ, г. Заинск, пр. Победы, д.1/08, а/я 122, zroooir@mail.ru, т. 8555870184</t>
  </si>
  <si>
    <t>423536Т, Заинский р-н, д.Бухарай, т. 89869112151, zaitehstroi@list.ru</t>
  </si>
  <si>
    <t>423700, РТ, г.Мензелинск, ул.Изыскателей, д.1/49, т. 88555534451, lebedmenzel@mail.ru</t>
  </si>
  <si>
    <t>Местная общественная организация "Охотников и рыболовов" Аксубаевского муниципального района</t>
  </si>
  <si>
    <t xml:space="preserve"> "Аксубаевское"</t>
  </si>
  <si>
    <t>Местная общественная организация охотников и рыболовов Алексеевского муниципального района Республики Татарстан</t>
  </si>
  <si>
    <t>"МОО ОиР Алексеевского района"</t>
  </si>
  <si>
    <t>Военно-охотничье общество Казанского гарнизона – организация Военно-охотничьего общества Приволжского военного округа межрегиональной спортивной общественной организации</t>
  </si>
  <si>
    <t xml:space="preserve"> "Волжско-Камское"</t>
  </si>
  <si>
    <t>ИНН 1605006024 06.05.2011 г.</t>
  </si>
  <si>
    <t>Государственное бюджетное учреждение Республики Татарстан "Учебно-опытный Сабинский лесхоз"</t>
  </si>
  <si>
    <t>Государственное бюджетное учреждение «Центр внедрения инновационных технологий в области сохранения животного мира»</t>
  </si>
  <si>
    <t>423060, РТ, пгт Аксубаево, ул. Краснопартизанская д.3А, irfaxbr@mail.ru</t>
  </si>
  <si>
    <t>422900, РТ, Алексеевский район, пгт Алексеевское,ул.Ленина, д. 96, zaitsev.sergei1965@yandex.ru</t>
  </si>
  <si>
    <t>420032, РТ, г.Казань, ул.Алафузова, д.18, оф.40, trifonov5757@mail.ru</t>
  </si>
  <si>
    <t>420024, РТ, г.Казань, ул.Тинчурина, 29, gbu.czvitos.12@mail.ru</t>
  </si>
  <si>
    <t>Государственное бюджетное профессиональное  образовательное учреждение "Лубянский лесотехнический колледж"</t>
  </si>
  <si>
    <t>Заинская районнная общественная организация охотников и рыболовов</t>
  </si>
  <si>
    <t>Общество с ограниченной ответственностью Агрофирма "Омара"</t>
  </si>
  <si>
    <t>Индивидуальный предприниматель Ахметянов Риф Газизянович</t>
  </si>
  <si>
    <t>Индивидуальный предприниматель Гайнуллин Ришат Рифхатович</t>
  </si>
  <si>
    <t>Индивидуальный предприниматель Максимов Юрий Константинович</t>
  </si>
  <si>
    <t>Индивидуальный предприниматель Исли Александр Николаевич</t>
  </si>
  <si>
    <t>Местная общественная организация "Камско-Устьинское охотничье хозяйство" Камско-Устьинского муниципального района</t>
  </si>
  <si>
    <t>Местная Общественная Организация Лаишевского Района Республики Татарстан "Природа"</t>
  </si>
  <si>
    <t>ИНН 1657061065 08.08.2006 г.</t>
  </si>
  <si>
    <t>Автономная Некоммерческая Организация "Охотников и рыболовов Актанышского района Республики Татарстан"</t>
  </si>
  <si>
    <t>ИНН 1604010758  12.05.2017г.</t>
  </si>
  <si>
    <t>423520, РТ, г.Заинск, ул.Комсомольская, д. 52, кв. 1, Rif.ahmetyanov@mail.ru</t>
  </si>
  <si>
    <t>423520,РТ, г.Заинск, ул.Степная д. 13, faridzaigres@gmail.com</t>
  </si>
  <si>
    <t>423740, Республика Татарстан, Актанышский район, с.Актаныш, ул.Татарстан, д.6, aktanihsohota@yandex.ru, (85552) 3-14-94</t>
  </si>
  <si>
    <t>Некоммерческая организация Фонд "Лебяжье"</t>
  </si>
  <si>
    <t>Некоммерческая организация Фонд "Родная природа"</t>
  </si>
  <si>
    <t>Открытое акционерное общество "Алексеевскдорстрой"</t>
  </si>
  <si>
    <t>423400, РТ, г.Альметьевск, пр.Тукая, 37а, т. 885553451899 fond-rp@mail.ru</t>
  </si>
  <si>
    <t>423827, РТ, г.Н.Челны, пр. Автозаводский, 2, т. (8552) 37-46-14, GagarinVV@kamaz.ru; KozlovNI@kamaz.ru</t>
  </si>
  <si>
    <t>Публичное акционерное общество "КАМАЗ" охотничье хозяйство "Красноборское"</t>
  </si>
  <si>
    <t>Акционерное общество "Мосты Республики Татарстан"</t>
  </si>
  <si>
    <t>Публичное акционерное общество "Нижнекамскнефтехим"</t>
  </si>
  <si>
    <t xml:space="preserve">423574, РТ, г. Нижнекамск, т. 88555377009, nknh@nknh.ru </t>
  </si>
  <si>
    <t>Акционерное общество "Татнефтепром-Зюзеевнефть"</t>
  </si>
  <si>
    <t>г.Казань, ул.Шуртыгина, 17, mostrt@mail.ru;</t>
  </si>
  <si>
    <t>Общественно-государственная организация физкультурно-спортивное общество Динамо РТ</t>
  </si>
  <si>
    <t>420015, г.Казань, ул.Горького, д.10А; 420111, г.Казань, ул.Карла Маркса, д. 26, dinamo-tatarstan@mail.ru;</t>
  </si>
  <si>
    <t>423024,, РТ, Нурлатский р-н, с.Мамыково, 88434541415, zuzeev@gmail.com;</t>
  </si>
  <si>
    <t>Общественная организация "Охрана природы в Республике Татарстан"</t>
  </si>
  <si>
    <t>"Усинское"</t>
  </si>
  <si>
    <t>Местная Общественная Организация "Общество охотников и рыболовов Верхнеуслонского района"</t>
  </si>
  <si>
    <t>Региональная общественная организация Республики Татарстан "Спортивный охотничье-рыболовный клуб "Берсут"</t>
  </si>
  <si>
    <t xml:space="preserve"> "Берсут"</t>
  </si>
  <si>
    <t>423832, РТ, г. Набережные Челны, пр. Хасана Туфана, д.53 ako-2008@mail.ru</t>
  </si>
  <si>
    <t>Общество с ограниченной ответственностью "Арскохотрыбхоз"</t>
  </si>
  <si>
    <t>РТ, Мамадышский р-н, п. Новый, ул. Березовая, д.1, irina.ipkeeva@mail.ru;</t>
  </si>
  <si>
    <t>Общество с ограниченной ответственностью "Баиковская роща"</t>
  </si>
  <si>
    <t xml:space="preserve"> "Баиковская роща"</t>
  </si>
  <si>
    <t>РТ, г.Казань, ул. Л.Булачная, д.24, 89872968574</t>
  </si>
  <si>
    <t>Общество с ограниченной ответственностью "Белка"</t>
  </si>
  <si>
    <t>Общество с ограниченной ответственностью "Вепрь"</t>
  </si>
  <si>
    <t xml:space="preserve"> "Камско-Устьинское"</t>
  </si>
  <si>
    <t>Общество с ограниченной ответственностью "Вятский Берег"</t>
  </si>
  <si>
    <t>Общество с ограниченной ответственностью «Глухарь"</t>
  </si>
  <si>
    <t>Общество с ограниченной ответственностью "Егерь"</t>
  </si>
  <si>
    <t>423602, Республика Татарстан,Елабужский район, г.Елабуга, ул.Чапаева, д.68,  (85557) 3-25-12, 89178692865, vbereg2008@yandex.ru;</t>
  </si>
  <si>
    <t>422700, РТ, Высокогорский р-н, ж.д. станция Высокая Гора, ул. Советская, 9 тел.(843) 272-94-74, oooglukhar@mail.ru;</t>
  </si>
  <si>
    <t>Общество с ограниченной ответственностью "Забава"</t>
  </si>
  <si>
    <t>Общество с ограниченной ответственностью "Игимский бор"</t>
  </si>
  <si>
    <t>Общество с ограниченной ответственностью "Кайбицкий охотничий клуб"</t>
  </si>
  <si>
    <t xml:space="preserve"> "Барс" </t>
  </si>
  <si>
    <t>422330, Рт, Кайбицкий район,с.Большие Кайбицы, ул. М.Закирова, д.1</t>
  </si>
  <si>
    <t>Общество с ограниченной ответственностью "Камский берег"</t>
  </si>
  <si>
    <t xml:space="preserve"> "Камский Берег"</t>
  </si>
  <si>
    <t>Общество с огрониченной ответственностью " Камское раздолье"</t>
  </si>
  <si>
    <t>Общество с ограниченной ответственностью "Кедр"</t>
  </si>
  <si>
    <t xml:space="preserve"> "Мензелинское"</t>
  </si>
  <si>
    <t>Общество с ограниченной ответственностью "Красновидово"</t>
  </si>
  <si>
    <t>МОО "О и Р Алексеевского района"</t>
  </si>
  <si>
    <r>
      <t xml:space="preserve">Наименование органа исполнительной власти субъекта Российской Федерации: 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
  </t>
    </r>
  </si>
  <si>
    <t xml:space="preserve">                                                            (должность) </t>
  </si>
  <si>
    <t>Общество с ограниченной ответственностью "Красное озеро"</t>
  </si>
  <si>
    <t>422389, РТ, Тетюшский район, с.Богдашкино, ул.Гагарина, д.5, dolgayapolyana.Gpkz@tatar.ru</t>
  </si>
  <si>
    <t>Общество с ограниченной ответственностью "Крестьянско-фермерское хозяйство "Дикая ферма"</t>
  </si>
  <si>
    <t>422664, РТ, Рыбно-Слободский р-он, д.Янавыл, ул.Кирова, 16, Alb.raf76@yandex.ru;</t>
  </si>
  <si>
    <t>Общество с ограниченной ответственностью "Ласка"</t>
  </si>
  <si>
    <t>Общество с Ограниченной Ответсвенностью "Марал"</t>
  </si>
  <si>
    <t xml:space="preserve">420094,РТ,г.Казань,ул.Короленко, д58, корпус 6, офис 2, Baza.murziha@yandex.ru;       </t>
  </si>
  <si>
    <t>Общество с ограниченной отвественностью "Охотник"</t>
  </si>
  <si>
    <t>Общество с ограниченной ответственностью "Охотничий клуб "Северный"</t>
  </si>
  <si>
    <t xml:space="preserve">420043, г.Казань, ул.Вишневского, д.24, офис 703, severohota@yandex.ru; </t>
  </si>
  <si>
    <t>Общество с ограниченной ответственностью "Охотничье хозяйство Радуга"</t>
  </si>
  <si>
    <t>РТ, г. Казань, ул. Дементьева, 2в, пом.8 т. 89172593636, raduga579@gmail.com;</t>
  </si>
  <si>
    <t>Общество с ограниченной ответственностью "Охотничьи традиции"</t>
  </si>
  <si>
    <t>Общество с ограниченной ответственностью "Охрана природы "АК БАРС"</t>
  </si>
  <si>
    <t>Общество с ограниченной ответственностью "Переправа"</t>
  </si>
  <si>
    <t>423820, РТ, г. Набережные Челны, ул. Магистральная, д.16, офис 22 akbarsmf@bk.ru;</t>
  </si>
  <si>
    <t>Общество с ограниченной ответственностью "Регион"</t>
  </si>
  <si>
    <t>423800 г. Республика Татарстан, Наб.Челны ул. А.Алиша, д.24 officepromind@mail.ru;</t>
  </si>
  <si>
    <t>Общество с ограниченной ответственностью " Рысь"</t>
  </si>
  <si>
    <t xml:space="preserve">Общество с ограниченной ответственностью "Свиногорье" </t>
  </si>
  <si>
    <t>Общество с ограниченной ответственностью "Сельхозтехника"</t>
  </si>
  <si>
    <t>422750, РТ, Атнинский р-н дер. Новая Атня, ул.Советская д.7 kusharshpk@mail.ru;</t>
  </si>
  <si>
    <t>423602, Республика Татарстан, г.Елабуга, ул.Чапаева, д.68   тел. (85557) 3-25-12, 8-917-259-63-16 vbereg2008@yandex.ru;</t>
  </si>
  <si>
    <t>Общество с ограниченной ответственностью «Тарханы»</t>
  </si>
  <si>
    <t>420137, Республика Татарстан, г. Казань, ул. Адоратского, д.66А, пом.1/1 elena2012kochergina@yandex.ru;</t>
  </si>
  <si>
    <t>Общество с ограниченной ответственностью "Урман-К"</t>
  </si>
  <si>
    <t>Общество с ограниченной отвестственностью производственно-коммерческая фирма "Полюс"</t>
  </si>
  <si>
    <t>Региональная общественная организация "Охраны природы в Республике Татарстан - "Шушма"</t>
  </si>
  <si>
    <t>423821, г.Наб.Челны, пр-кт Автозаводский д.26, кв. 478, т. 8552(519545), himprom16@mail.ru;</t>
  </si>
  <si>
    <t>423233, РТ, г.Бугульма, ул.Ломоносова д.10, т. 89172447449 fakel.bugulma@yandex.ru;</t>
  </si>
  <si>
    <t>РТ Высокогорский район, с. Высокая Гора ул. Первая Степная д. 1 gazinur-7@mail.ru;</t>
  </si>
  <si>
    <t>Региональная общественная организация Республики Татарстан "Теньковский охотничий клуб"</t>
  </si>
  <si>
    <t>420021, Республика Татарстан, г.Казань, ул.Г.Тукая, 152  sofronov93.27@mail.ru;</t>
  </si>
  <si>
    <t>Тукаевская районная общественная организация охотников и рыболовов общества охотников и рыболовов РТ "Татохотрыболовобщества"</t>
  </si>
  <si>
    <t>Акционерное общество "Аэросервис"</t>
  </si>
  <si>
    <t>420021, РТ, г.Казань, ул.Фаткуллина, д.2   as@airkzn.ru;</t>
  </si>
  <si>
    <t>Общество с ограниченной ответственностью "Бахчасарайское охотничье хозяйство"</t>
  </si>
  <si>
    <t>423818, РТ, г.Набережные Челны, Автозаводской проспект, 25 vip.bohota@mail.ru;</t>
  </si>
  <si>
    <t>Общество с ограниченной отвественностью "Беляк"</t>
  </si>
  <si>
    <t>423922, РТ, Бавлинский район, с. Поповка, ул.Заречая, д.19 Azat.Minazov@tatar.ru;</t>
  </si>
  <si>
    <t>Региональная общественная организация "Общество охотников и рыболовов Республики Татарстана"</t>
  </si>
  <si>
    <t xml:space="preserve">ИНН 1626014146 25.12.2015 г. </t>
  </si>
  <si>
    <t>ИНН 1639009369 26.04.2006 г.</t>
  </si>
  <si>
    <t>ИНН 1650032058 28.09.2005 г.</t>
  </si>
  <si>
    <t>ИНН 1647013400 09.10.2010 г.</t>
  </si>
  <si>
    <t>ИНН 1655114307 23.08.2006 г.</t>
  </si>
  <si>
    <t>ИНН 1626011378 22.03.2010 г.</t>
  </si>
  <si>
    <t>ИНН 1636006200 30.12.2017 г.</t>
  </si>
  <si>
    <t>ИНН  1655145680 15.10.07 г.</t>
  </si>
  <si>
    <t>ИНН 1657224560 12.05.2016 г.</t>
  </si>
  <si>
    <r>
      <t xml:space="preserve">Наименование органа исполнительной власти субъекта Российской Федерации:  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</t>
    </r>
  </si>
  <si>
    <t>ТАТАРСКОЕ МЕХОВОЕ ТОРГОВО-
ПРОМЫШЛЕННОЕ ОБЩЕСТВО С
ОГРАНИЧЕННОЙ
ОТВЕТСТВЕННОСТЬЮ "МЕЛИТА"</t>
  </si>
  <si>
    <t>ООО</t>
  </si>
  <si>
    <t>420108, Республика Татарстан, ул.Мазита Гафури, д.50</t>
  </si>
  <si>
    <t>14.11</t>
  </si>
  <si>
    <t>Производство одежды из кожи</t>
  </si>
  <si>
    <t xml:space="preserve"> Производство головных уборов</t>
  </si>
  <si>
    <t>14.19.4</t>
  </si>
  <si>
    <t xml:space="preserve">14.20 </t>
  </si>
  <si>
    <t>Производство меховых изделий</t>
  </si>
  <si>
    <t>Выделка и крашение меха</t>
  </si>
  <si>
    <t>46.16.2</t>
  </si>
  <si>
    <t>46.16.3</t>
  </si>
  <si>
    <t>46.42.13</t>
  </si>
  <si>
    <t>47.71.3</t>
  </si>
  <si>
    <t>47.71.7</t>
  </si>
  <si>
    <t xml:space="preserve"> Торговля оптовая изделиями из меха</t>
  </si>
  <si>
    <t xml:space="preserve"> Торговля розничная головными уборами в специализированных магазинах</t>
  </si>
  <si>
    <t>Деятельность агентов по оптовой торговле одеждой, изделиями из меха и обувью</t>
  </si>
  <si>
    <t xml:space="preserve"> Деятельность агентов по оптовой торговле изделиями из кожи и дорожными принадлежностями</t>
  </si>
  <si>
    <t xml:space="preserve"> Торговля розничная изделиями из меха в специализированных магазинах </t>
  </si>
  <si>
    <r>
      <t xml:space="preserve">Наименование органа исполнительной власти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 Государственный комитет Республики Татарстан по биологическим ресурсам
использованию объектов животного мира Республики Татарстан </t>
    </r>
  </si>
  <si>
    <t>*Охота, отлов и отстрел диких животных, предоставление услуг в этих областях</t>
  </si>
  <si>
    <t>Общество с ограниченной ответственностью "Химпром"</t>
  </si>
  <si>
    <t>Общество с ограниченной ответственностью "Юкя"</t>
  </si>
  <si>
    <r>
      <t xml:space="preserve">Наименование органа исполнительной власти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</t>
    </r>
  </si>
  <si>
    <r>
      <t xml:space="preserve">Наименование органа исполнительной власти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 Государственный комитет Республики Татарстан по биологическим ресурсам </t>
    </r>
  </si>
  <si>
    <r>
      <t xml:space="preserve">Наименование органа исполнительной власти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 Государственный комитет Республики Татарстан по биологическим ресурсам </t>
    </r>
  </si>
  <si>
    <r>
      <t xml:space="preserve">Наименование органа исполнительной власти субъекта Российской Федерации: 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</t>
    </r>
  </si>
  <si>
    <r>
      <t xml:space="preserve">Группа видов птиц: </t>
    </r>
    <r>
      <rPr>
        <u/>
        <sz val="10"/>
        <color theme="1"/>
        <rFont val="Times New Roman"/>
        <family val="1"/>
        <charset val="204"/>
      </rPr>
      <t>Утки, видовая принадлежность которых не установлена</t>
    </r>
  </si>
  <si>
    <t>* Форма 4.4. (ДГП) заполняется в отношении следующих групп видов птиц: "гуси и казарки, видовая принадлежность которых не установлена"; "утки, видовая принадлежность которых не установлена"; "кулики, видовая принадлежность которых не установлена"; "болотно-луговая дичь, видовая принадлежность которой не установлена"; "белые куропатки (белая куропатка, тундряная куропатка), видовая принадлежность которых не установлена"; "серые куропатки (серая куропатка, бородатая куропатка), видовая принадлежность которых не установлена"; "горлицы, видовая принадлежность которых не установлена"; "голуби, видовая принадлежность которых не установлена"; "иные птицы, видовая принадлежность которых не установлена"</t>
  </si>
  <si>
    <t>** Определяется путем обработки предусмотренных разрешениями на добычу охотничьих ресурсов сведений о добытых охотничьих ресурсах и их количестве</t>
  </si>
  <si>
    <r>
      <t xml:space="preserve">Группа видов птиц: </t>
    </r>
    <r>
      <rPr>
        <u/>
        <sz val="10"/>
        <color theme="1"/>
        <rFont val="Times New Roman"/>
        <family val="1"/>
        <charset val="204"/>
      </rPr>
      <t>Гуси, видовая принадлежность которых не установлена</t>
    </r>
  </si>
  <si>
    <r>
      <t xml:space="preserve">Группа видов птиц: </t>
    </r>
    <r>
      <rPr>
        <u/>
        <sz val="10"/>
        <color theme="1"/>
        <rFont val="Times New Roman"/>
        <family val="1"/>
        <charset val="204"/>
      </rPr>
      <t>Кулики, видовая принадлежность которых не установлена</t>
    </r>
  </si>
  <si>
    <r>
      <t xml:space="preserve">Группа видов птиц: </t>
    </r>
    <r>
      <rPr>
        <u/>
        <sz val="10"/>
        <color theme="1"/>
        <rFont val="Times New Roman"/>
        <family val="1"/>
        <charset val="204"/>
      </rPr>
      <t>Голуби, видовая принадлежность которых не установлена</t>
    </r>
  </si>
  <si>
    <r>
      <t xml:space="preserve">Группа видов птиц: </t>
    </r>
    <r>
      <rPr>
        <u/>
        <sz val="10"/>
        <color theme="1"/>
        <rFont val="Times New Roman"/>
        <family val="1"/>
        <charset val="204"/>
      </rPr>
      <t>Горлицы, видовая принадлежность которых не установлена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</si>
  <si>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Куропатка серая</t>
    </r>
  </si>
  <si>
    <r>
      <t xml:space="preserve">Вид птиц: </t>
    </r>
    <r>
      <rPr>
        <u/>
        <sz val="10"/>
        <color theme="1"/>
        <rFont val="Times New Roman"/>
        <family val="1"/>
        <charset val="204"/>
      </rPr>
      <t>Голубь сизый</t>
    </r>
  </si>
  <si>
    <r>
      <t xml:space="preserve">Наименование органа исполнительной власти субъекта Российской Федерации:  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
</t>
    </r>
  </si>
  <si>
    <r>
      <t xml:space="preserve">Наименование органа исполнительной власти субъекта Российской Федерации:   </t>
    </r>
    <r>
      <rPr>
        <b/>
        <sz val="10"/>
        <color theme="1"/>
        <rFont val="Times New Roman"/>
        <family val="1"/>
        <charset val="204"/>
      </rPr>
      <t xml:space="preserve"> Государственный комитет Республики Татарстан по биологическим ресурсам</t>
    </r>
  </si>
  <si>
    <r>
      <t xml:space="preserve">Наименование органа исполнительной власти субъекта Российской Федерации:    </t>
    </r>
    <r>
      <rPr>
        <b/>
        <sz val="10"/>
        <color theme="1"/>
        <rFont val="Times New Roman"/>
        <family val="1"/>
        <charset val="204"/>
      </rPr>
      <t>Государственный комитет Республики Татарстан по биологическим ресурсам</t>
    </r>
  </si>
  <si>
    <r>
      <t xml:space="preserve">Наименование органа исполнительной власти субъекта Российской Федерации:  </t>
    </r>
    <r>
      <rPr>
        <b/>
        <sz val="10"/>
        <color theme="1"/>
        <rFont val="Times New Roman"/>
        <family val="1"/>
        <charset val="204"/>
      </rPr>
      <t xml:space="preserve"> Государственный комитет Республики Татарстан по биологическим ресурсам</t>
    </r>
  </si>
  <si>
    <r>
      <t xml:space="preserve">Наименование органа исполнительной власти субъекта Российской Федерации: </t>
    </r>
    <r>
      <rPr>
        <b/>
        <sz val="10"/>
        <color theme="1"/>
        <rFont val="Times New Roman"/>
        <family val="1"/>
        <charset val="204"/>
      </rPr>
      <t xml:space="preserve">Государственный комитет Республики Татарстан по биологическим ресурсам 
</t>
    </r>
  </si>
  <si>
    <t>Косуля европейская*</t>
  </si>
  <si>
    <t>Косуля сибирская*</t>
  </si>
  <si>
    <t>* численность по лесу и полю</t>
  </si>
  <si>
    <t xml:space="preserve">                                                  Документированная информация </t>
  </si>
  <si>
    <t>Гуменник**</t>
  </si>
  <si>
    <t>Гусь белолобый**</t>
  </si>
  <si>
    <t>Гусь серый**</t>
  </si>
  <si>
    <t>Казарка белощекая**</t>
  </si>
  <si>
    <t>"-" - учет по данным видам не проводится, но определяется их встречаемость</t>
  </si>
  <si>
    <t>** пролетные виды, гнездятся единично</t>
  </si>
  <si>
    <t>Общество с ограниченной ответственностью "Меховщик"</t>
  </si>
  <si>
    <t>14.20</t>
  </si>
  <si>
    <t>Торговля оптовая изделиями из меха</t>
  </si>
  <si>
    <t>Торговля розничная изделиями из меха в специализирвоанных магазинах</t>
  </si>
  <si>
    <t>420108, Республика Татарстан, ул.Меховщиков, д. 80</t>
  </si>
  <si>
    <t>"0" - вид на территории Республики Татарстан не обитает</t>
  </si>
  <si>
    <t>**Информация по персональным данным не предоставляется на основании ФЗ РФ "О персональных данных" от 27.07.2006 г. № 152-ФЗ</t>
  </si>
  <si>
    <t>20.06.2016 г.</t>
  </si>
  <si>
    <t>по состоянию на 31 июля 2019 года</t>
  </si>
  <si>
    <t>о.х. "Трофей"</t>
  </si>
  <si>
    <t>о.х. "Охотничьи традиции 2"</t>
  </si>
  <si>
    <t>по состоянию на 31 марта 2019 года</t>
  </si>
  <si>
    <t>о.х."Трофей"</t>
  </si>
  <si>
    <t>о.х. "Нурма"</t>
  </si>
  <si>
    <t>Утверждённый лимит добычи  75  особей, в том числе: взрослых   58   особей, до 1 года   17  особей**.</t>
  </si>
  <si>
    <t>Утверждённый лимит добычи  485 особей, в том числе: взрослых 437 особи, до 1 года  48   особи**.</t>
  </si>
  <si>
    <t xml:space="preserve"> по состоянию на 31 декабря 2018 года</t>
  </si>
  <si>
    <t>Заказник "Агрызский"</t>
  </si>
  <si>
    <t>о. х. "Азнакаевское"</t>
  </si>
  <si>
    <t xml:space="preserve">о.х. "Беркут" </t>
  </si>
  <si>
    <t>Заказник "Билярский"</t>
  </si>
  <si>
    <t>о.х. "7 завода"</t>
  </si>
  <si>
    <t>о.х. "МОООиР Алексеевского р-на"</t>
  </si>
  <si>
    <t>о.х. "УО Сабинский лесхоз"</t>
  </si>
  <si>
    <t>о.х. "Атнинское"</t>
  </si>
  <si>
    <t>о.х. "Свияжское"</t>
  </si>
  <si>
    <t xml:space="preserve">о.х. "Кайбицкое" </t>
  </si>
  <si>
    <t xml:space="preserve">Заказник "Мешинский" </t>
  </si>
  <si>
    <t>о.х. "Ак Барс"</t>
  </si>
  <si>
    <t xml:space="preserve">о.х. "Дубрава" </t>
  </si>
  <si>
    <t>о.х. "Пестречинское"</t>
  </si>
  <si>
    <t>Заказник "Шумбутский"</t>
  </si>
  <si>
    <t xml:space="preserve">о.х. "Егерь" </t>
  </si>
  <si>
    <t>о.х. "Тетюшское"</t>
  </si>
  <si>
    <t>о.х. "Бахчасарайское"</t>
  </si>
  <si>
    <t>заказник "Мешинский"</t>
  </si>
  <si>
    <t>о.х."Камско-Икское"</t>
  </si>
  <si>
    <t>о.х. "Урусинское"</t>
  </si>
  <si>
    <t>Заказник "Сурнарский"</t>
  </si>
  <si>
    <t>по состоянию на 31 декабря 2018 года</t>
  </si>
  <si>
    <t>422481, РТ, Дрожжановский р-он, с.Городище, ул.Колхозная, 11, sasha.isli@yandex.ru</t>
  </si>
  <si>
    <t>420104, РТ, г.Казань, ул. Рихарда Зорге, д. 42, кв.65, 89172979896</t>
  </si>
  <si>
    <t>423570, РТ, г.Нижнекамск, ул.Юности д. 9, кв.2, т. 8 (8555)424108, karton-nk@bk.ru</t>
  </si>
  <si>
    <t>422828, РТ,Камско-Устьинскй район, с.Сюкеево,ул. Колхозная, д. 15, vladimir_makarov1957@mail.ru</t>
  </si>
  <si>
    <t>РТ, г.Казань, ул. Мамадышский тракт, д.28, 89872896598, gaynutdinova@kazanelectro.ru</t>
  </si>
  <si>
    <t>423800, Республика Татарстан, г.Н.Челны, ул.Комсомольская, д.6, офис 301, 88552473077 ohothoz@mail.ru</t>
  </si>
  <si>
    <t>420044, г.Казань, ул.Восстания, д.18А, помещ.2. 89196961122, mylla2003@mail.ru;</t>
  </si>
  <si>
    <t>Региональная общественная организация охотников Республики Татарстан "Трофей"</t>
  </si>
  <si>
    <t>Общество с ограниченной ответственностью "Нурма"</t>
  </si>
  <si>
    <t xml:space="preserve">420140, РТ,
 г. Казань, ул. Пр. Победы, д.78, офис 3, Chishmale_alfa@mail.ru;
</t>
  </si>
  <si>
    <t>423700, РТ, г.Мензелинск, ул.Красноармейская, д.4, 89376223777, menzelkedr@mail.ru;</t>
  </si>
  <si>
    <t>422186. РТ. Мамадышский р-н. с. Урмачеево, ул. Слободская,д.15 Fidail.Shakirzyanov@tatar.ru;</t>
  </si>
  <si>
    <t xml:space="preserve">                                                                                                               Документированная информация</t>
  </si>
  <si>
    <t>по состоянию на 31 августа 2019 г.</t>
  </si>
  <si>
    <t>с 01.01.2018 г. по 31.12.2018 г.</t>
  </si>
  <si>
    <t>РОО Охотников РТ "Трофей"</t>
  </si>
  <si>
    <t>ИНН 1655388474 19.06.2017 г.</t>
  </si>
  <si>
    <t>420043, РТ, г.Казань, ул.Вишневского, д. 26, damir.eger@mail.ru; 88432646233</t>
  </si>
  <si>
    <t>№79</t>
  </si>
  <si>
    <t>19.03.2018 г.</t>
  </si>
  <si>
    <t>18.03.2067 г.</t>
  </si>
  <si>
    <t>423570, Республика Татарстан, г.Нижнекамск, территория промзона 5, а/я 519, q-petrol@yandex.ru; (8555) 34-97-30</t>
  </si>
  <si>
    <t>420126, г.Казань, ул.Адоратского, д.9, кв.296, i.aristova@mail.ru;89503141200</t>
  </si>
  <si>
    <t>422900, РТ, Алексеевский р-н, ул.Чистопольская, 3, т. 88434126035, Tdv4@yandex.ru</t>
  </si>
  <si>
    <t>c. В-Услон, ул. Чехова д. 43Б, ooruslon@mail.ru;88437921418</t>
  </si>
  <si>
    <t xml:space="preserve">423800, г.Набережные Челны, ул. Раскольникова д. 79., офис 4а,krasnovidov2013@yandex.ru; </t>
  </si>
  <si>
    <t>423450, г.Альметьевск, м-он "Урсала", ул. Саттарова, 25, Iev@tatais.ru, 89173950908</t>
  </si>
  <si>
    <t>ИНН 1644080098052 24.03.2014 г.</t>
  </si>
  <si>
    <t>№80</t>
  </si>
  <si>
    <t>18.03.1967 г.</t>
  </si>
  <si>
    <t>ИНН 1635000485 22.11.1993 г.</t>
  </si>
  <si>
    <t>1660317165 от 17.08.2018 г.</t>
  </si>
  <si>
    <t>ООО "Нурма"</t>
  </si>
  <si>
    <t>№81</t>
  </si>
  <si>
    <t>09.10.2018 г.</t>
  </si>
  <si>
    <t>08.10.2067 г.</t>
  </si>
  <si>
    <t xml:space="preserve"> Лицо, ответственное за заполнение формы:   ведущий консультант Отдела мониторинга животного мира                  Миннегулова Роза Талгатовна              ____________________________________</t>
  </si>
  <si>
    <t>Лицо, ответственное за заполнение формы:   ведущий консультант Отдела мониторинга животного мира           Миннегулова Роза Талгатовна         _________________________</t>
  </si>
  <si>
    <t>Лицо, ответственное за заполнение формы:   ведущий консультант Отдела мониторинга животного мира            Миннегулова Роза Талгатовна         _________________________</t>
  </si>
  <si>
    <t>Лицо, ответственное за заполнение формы:   ведущий консультант Отдела мониторинга животного мира                                   Миннегулова Роза Талгатовна              ____________________________________</t>
  </si>
  <si>
    <r>
      <t>Утверждённый лимит добычи:__</t>
    </r>
    <r>
      <rPr>
        <u/>
        <sz val="10"/>
        <color theme="1"/>
        <rFont val="Times New Roman"/>
        <family val="1"/>
        <charset val="204"/>
      </rPr>
      <t>143</t>
    </r>
    <r>
      <rPr>
        <sz val="10"/>
        <color theme="1"/>
        <rFont val="Times New Roman"/>
        <family val="1"/>
        <charset val="204"/>
      </rPr>
      <t>____особи**.</t>
    </r>
  </si>
  <si>
    <t xml:space="preserve"> 104,6 га</t>
  </si>
  <si>
    <t>Приказ Государственного комитета Республики Татарстан по биологическим ресурсам от 18.12.2017 г. № 198-од</t>
  </si>
  <si>
    <t>В целях предотвращения распространения птичьего гриппа</t>
  </si>
  <si>
    <t>В целях предотвращения распростравнения бешенства</t>
  </si>
  <si>
    <t>В целях предотвращения распространения африканской чумы свиней</t>
  </si>
  <si>
    <t>В целях предотвращения нанесения ущерба  здоровью граждан, объектам животного мира и среде их обитания</t>
  </si>
  <si>
    <t>Приказ Государственного комитета Республики Татарстан по биологическим ресурсам № 74-од от 29.03.2018 г. "О регулировании численности кабанов в период 2018 г."</t>
  </si>
  <si>
    <t>Приказ Государственного комитета Республики Татарстан по биологическим ресурсам № 203-од от 06.08.2018 г. "О регулировании численности кабанов в период до 28 февраля 2019г."</t>
  </si>
  <si>
    <t>Приказ Государственного комитета Республики Татарстан по биологическим ресурсам № 256-од от 17.09.2018 г. "О регулировании численности кабанов в период до 28 февраля 2019г."</t>
  </si>
  <si>
    <t>Приказ Государственного комитета Республики Татарстан по биологическим ресурсам № 316-од от 26.10.2018 г. "О регулировании численности кабанов в период до 28 февраля 2019г."</t>
  </si>
  <si>
    <t>Приказ Государственного комитета Республики Татарстан по биологическим ресурсам № 328-од от 02.11.2018 г. "О регулировании численности кабанов в период до 28 февраля 2019г."</t>
  </si>
  <si>
    <t>Приказ Государственного комитета Республики Татарстан по биологическим ресурсам № 359-од от 05.12.2018 г. "О регулировании численности кабанов в период до 28 февраля 2019г."</t>
  </si>
  <si>
    <t xml:space="preserve">Приказ Государственного комитета Республики Татарстан по биологическим ресурсам № 116-од от 25.04.2018 г.  «О регулировании численности охотничьих ресурсов в 2018 году» </t>
  </si>
  <si>
    <t xml:space="preserve">Приказ Государственного комитета Республики Татарстан по биологическим ресурсам № 201-од от 01.08.2018 г.  «О регулировании численности бобров в Агрызском заказнике в 2018 году» </t>
  </si>
  <si>
    <t xml:space="preserve">Приказ Государственного комитета Республики Татарстан по биологическим ресурсам № 231-од от 31.08.2018 г.  «О регулировании численности охотничьих ресурсов в 2018 году» </t>
  </si>
  <si>
    <t xml:space="preserve">Приказ Государственного комитета Республики Татарстан по биологическим ресурсам № 341-од от 12.11.2018 г.  «О регулировании численности охотничьих ресурсов в 2018 году» </t>
  </si>
  <si>
    <t xml:space="preserve">Приказ Государственного комитета Республики Татарстан по биологическим ресурсам № 188-од от 18.07.2018 г.  «О регулировании численности охотничьих ресурсов в 2018 году» </t>
  </si>
  <si>
    <t xml:space="preserve">Приказ Государственного комитета Республики Татарстан по биологическим ресурсам № 197-од от 30.07.2018 г.  «О регулировании численности охотничьих ресурсов в 2018 году» </t>
  </si>
  <si>
    <t xml:space="preserve">Приказ Государственного комитета Республики Татарстан по биологическим ресурсам № 310-од от 24.10.2018 г.  «О регулировании численности охотничьих ресурсов в 2018 году» </t>
  </si>
  <si>
    <t>по состоянию на 31 августа 2019 года</t>
  </si>
  <si>
    <t>Лицо, ответственное за заполнение формы: ведущий консультант Отдела мониторинга животного мира          Миннегулова Роза Талгатовна     _____________________________</t>
  </si>
  <si>
    <t xml:space="preserve"> Лицо, ответственное за заполнение формы:   ведущий консультант Отдела мониторинга животного мира                  Миннегулова Роза Талгатовна              ____________________________________________________</t>
  </si>
  <si>
    <t>3 эмбриона и более</t>
  </si>
  <si>
    <t>1 эмбрион</t>
  </si>
  <si>
    <t>2 эмбриона</t>
  </si>
  <si>
    <t xml:space="preserve"> Лицо, ответственное за заполнение формы:   ведущий консультант Отдела мониторинга животного мира                  Миннегулова Роза Талгатовна              ________________________________________</t>
  </si>
  <si>
    <t xml:space="preserve"> Лицо, ответственное за заполнение формы:   ведущий консультант Отдела мониторинга животного мира         Миннегулова Роза Талгатовна  ____________________________________</t>
  </si>
  <si>
    <t>Лицо, ответственное за заполнение формы: ведущий консультант Отдела мониторинга животного мира    Миннегулова Роза Талгатовна   ________________________</t>
  </si>
  <si>
    <t xml:space="preserve">                  (Ф.И.О.)</t>
  </si>
  <si>
    <t xml:space="preserve"> Лицо, ответственное за заполнение формы: ведущий консультант Отдела мониторинга животного мира       Миннегулова Роза Талгатовна          ____________________________________</t>
  </si>
  <si>
    <t>Лицо, ответственное за заполнение формы: ведущий консультант  Отдела мониторинга животного мира      Миннегулова Роза Талгатовна      ________________________________</t>
  </si>
  <si>
    <t>Лицо, ответственное за заполнение формы: ведущий консультант  Отдела мониторинга животного мира              Миннегулова Роза Талгатовна                     ________________________________</t>
  </si>
  <si>
    <t>Лицо, ответственное за заполнение формы:ведущий консультант Отдела мониторинга животного мира     Миннегулова Роза Талгатовна    __________________________</t>
  </si>
  <si>
    <t>Лицо, ответственное за заполнение формы:ведущий консультант Отдела мониторинга животного мира   Миннегулова Роза Талгатовна    __________________________</t>
  </si>
  <si>
    <t>Лицо, ответственное за заполнение формы: ведущий консультант Отдела мониторинга животного мира   Миннегулова Роза Талгатовна    __________________________</t>
  </si>
  <si>
    <t>Лицо, ответственное за заполнение формы: ведущий консультант Отдела мониторинга животного мира  Миннегулова Роза Талгатовна    __________________________</t>
  </si>
  <si>
    <t>Лицо, ответственное за заполнение формы: ведущий консультант Отдела мониторинга животного мира     Миннегулова Роза Талгатовна    __________________________</t>
  </si>
  <si>
    <t xml:space="preserve">            (Ф.И.О.)</t>
  </si>
  <si>
    <t>(номер контактного телефона)</t>
  </si>
  <si>
    <t xml:space="preserve">                                                                                     (должность) </t>
  </si>
  <si>
    <t>Лицо, ответственное за заполнение формы: ведущий консультант  Отдела мониторинга животного мира   Миннегулова Роза Талгатовна      _________________________</t>
  </si>
  <si>
    <t>Лицо, ответственное за заполнение формы: ведущий консультант Отдела мониторинга животного мира  Миннегулова Роза Талгатовна    _________________________</t>
  </si>
  <si>
    <t>Лицо, ответственное за заполнение формы: ведущий консультант Отдела мониторинга животного мира  Миннегулова Роза Талгатовна     _______________________</t>
  </si>
  <si>
    <t>Лицо, ответственное за заполнение формы: ведущий консультант Отдела мониторинга животного мира       Миннегулова Роза Талгатовна       ___________________________</t>
  </si>
  <si>
    <t>420033, РТ,г.Казань, ул.Фрунзе, 9  (843) 5549988, tatoxota@yandex.ru</t>
  </si>
  <si>
    <t xml:space="preserve">422821, Республика Татарстан, Камско-Устьинский р-он, пгт.Камское Устье, ул. Карла Маркса, д.2, ;alievi2003@yandex.ru </t>
  </si>
  <si>
    <t>заказник "Билярский"</t>
  </si>
  <si>
    <t>заказник "Сурнарский"</t>
  </si>
  <si>
    <t xml:space="preserve">о.х. "Поповоское" </t>
  </si>
  <si>
    <t>заказник "Лесной Ключ"</t>
  </si>
  <si>
    <t>06.08.2019 - 28.02.2019</t>
  </si>
  <si>
    <t>17.09.2018 - 28.02.2019</t>
  </si>
  <si>
    <t>26.10.2018 - 28.02.2019</t>
  </si>
  <si>
    <t xml:space="preserve">Сабинский </t>
  </si>
  <si>
    <t>о.х. " УО Сабинский лесхоз"</t>
  </si>
  <si>
    <t>02.11.2018 - 28.02.2019</t>
  </si>
  <si>
    <t>05.12.2018 - 28.02.2019</t>
  </si>
  <si>
    <t xml:space="preserve">Приказ Государственного комитета Республики Татарстан по биологическим ресурсам № 13-од от 19.01.2018 г.  «О регулировании численности охотничьих ресурсов в 2018 году» </t>
  </si>
  <si>
    <t>19.01.2018-28.02.2018</t>
  </si>
  <si>
    <t xml:space="preserve">ООУ </t>
  </si>
  <si>
    <t>25.04.2018 - 15.06.2018</t>
  </si>
  <si>
    <t>01.08.2018 - 30.08.2018</t>
  </si>
  <si>
    <t>о.х. "Северное"</t>
  </si>
  <si>
    <t>31.08.2018 - 30.11.2018</t>
  </si>
  <si>
    <t>12.11.2018 - 30.11.2018</t>
  </si>
  <si>
    <t>Утки</t>
  </si>
  <si>
    <t>18.07.2018 - 22.07.2018</t>
  </si>
  <si>
    <t>30.07.2018 - 12.08.2018</t>
  </si>
  <si>
    <t>24.10.2018 - 30.11.2018</t>
  </si>
  <si>
    <t>заказник «Шумбутский»</t>
  </si>
  <si>
    <t>Верхнеуслонское</t>
  </si>
  <si>
    <t>Утки, ворона серая, голубь сизый</t>
  </si>
  <si>
    <t xml:space="preserve"> о.х. «Тарханы», </t>
  </si>
  <si>
    <t>о.х. «7 завода»</t>
  </si>
  <si>
    <t>о.х.«МОО ОиР Алексеевского района»</t>
  </si>
  <si>
    <t>о.х.«Верхнеуслонское»</t>
  </si>
  <si>
    <t>заказник «Лесной Ключ»</t>
  </si>
  <si>
    <t>о.х. «Свиногорье»</t>
  </si>
  <si>
    <t>о.х.  «Елабужское»</t>
  </si>
  <si>
    <t>о.х. «Большекургузинское»</t>
  </si>
  <si>
    <t>о.х.«Зеленодольское»</t>
  </si>
  <si>
    <t>о.х. «Краснооктябрьское»</t>
  </si>
  <si>
    <t>о.х. «Мизиновское»</t>
  </si>
  <si>
    <t>о.х.«Свияжское»</t>
  </si>
  <si>
    <t xml:space="preserve"> о.х. «Теньковское»</t>
  </si>
  <si>
    <t xml:space="preserve">  о.х.«Волжско-Камское»</t>
  </si>
  <si>
    <t xml:space="preserve">  о.х.«Камское раздолье» </t>
  </si>
  <si>
    <t xml:space="preserve">  о.х.«Караишевское»</t>
  </si>
  <si>
    <t xml:space="preserve">  о.х.«Янтыковское»</t>
  </si>
  <si>
    <t xml:space="preserve">  о.х.«Никольское»</t>
  </si>
  <si>
    <t xml:space="preserve"> о.х.«Албаевское»</t>
  </si>
  <si>
    <t xml:space="preserve">  о.х.«Берсут»</t>
  </si>
  <si>
    <t xml:space="preserve">  о.х.«Омара»</t>
  </si>
  <si>
    <t xml:space="preserve">  о.х.«Урман»</t>
  </si>
  <si>
    <t xml:space="preserve">  о.х.«Вятский берег»</t>
  </si>
  <si>
    <t>о.х.«Вятское»</t>
  </si>
  <si>
    <t xml:space="preserve">  о.х.«Дубрава»</t>
  </si>
  <si>
    <t xml:space="preserve"> о.х. «Сухаревское»</t>
  </si>
  <si>
    <t xml:space="preserve">  о.х.«Шереметьевское»</t>
  </si>
  <si>
    <t xml:space="preserve"> о.х. «Шешминское»</t>
  </si>
  <si>
    <t xml:space="preserve">  о.х.«Радуга»</t>
  </si>
  <si>
    <t xml:space="preserve">  о.х.«Камский берег»</t>
  </si>
  <si>
    <t xml:space="preserve">  о.х.«Рыбно-Слободское»</t>
  </si>
  <si>
    <t xml:space="preserve">  о.х.«Урахчинское»</t>
  </si>
  <si>
    <t>заказник «Мёшинский»</t>
  </si>
  <si>
    <t xml:space="preserve">  о.х.«Куйбышевское»</t>
  </si>
  <si>
    <t xml:space="preserve">  о.х.«Волжское»</t>
  </si>
  <si>
    <t xml:space="preserve">  о.х.«Тетюшское»</t>
  </si>
  <si>
    <t xml:space="preserve"> о.х.«Баганинское»</t>
  </si>
  <si>
    <t>_____________________________</t>
  </si>
  <si>
    <t>о.х. «Апастовское»</t>
  </si>
  <si>
    <t>о.х. «Буинское»</t>
  </si>
  <si>
    <t>о.х. «Фазан»</t>
  </si>
  <si>
    <t>о.х. «Барс»</t>
  </si>
  <si>
    <t>о.х. «Кайбицкое</t>
  </si>
  <si>
    <t>о.х. «Тетюшское»</t>
  </si>
  <si>
    <t>о.х. «Актанышское»</t>
  </si>
  <si>
    <t>о.х. «Беркут»</t>
  </si>
  <si>
    <t>о.х. «Ласка»</t>
  </si>
  <si>
    <t>о.х. «Бугульминское»</t>
  </si>
  <si>
    <t>о.х. «Елабужское»</t>
  </si>
  <si>
    <t>о.х. «Багряжское»</t>
  </si>
  <si>
    <t>о.х. «Кзыл-Юлское»</t>
  </si>
  <si>
    <t>о.х. «УО Сабинский лесхоз»</t>
  </si>
  <si>
    <t>о.х. «Волжско-Камское»</t>
  </si>
  <si>
    <t>о.х. «Камское раздолье»</t>
  </si>
  <si>
    <t>о.х. «Караишевское»</t>
  </si>
  <si>
    <t>о.х. «Янтыковское»</t>
  </si>
  <si>
    <t>о.х. «Рысь»</t>
  </si>
  <si>
    <t>о.х. «Мензелинское»</t>
  </si>
  <si>
    <t>о.х. «Менделеевское»</t>
  </si>
  <si>
    <t>о.х. «Ак барс»</t>
  </si>
  <si>
    <t>о.х. «Сухаревское»</t>
  </si>
  <si>
    <t>о.х. «Пестречинское»</t>
  </si>
  <si>
    <t>о.х. «Уруссинское»</t>
  </si>
  <si>
    <t>в период весеннего сезона охоты 2018 года</t>
  </si>
  <si>
    <t>Указ Президента Республики Татарстан от 30.05.2018 г. № УП-397</t>
  </si>
  <si>
    <t>Все охотничьи угодья, за исключением охотничьих хозяйств: "Бугульминское", "Забава", "Караишевское", "Никольское", "Пестречинское", Поповское", "Юкя" и общедоступных охотничьих угодий Бавлинского и Бугульминского районов</t>
  </si>
  <si>
    <t>Все охотничьи угодья, за исключением охотничьих хозяйств: «Аксубаевское», «Актанышское», «Арское», «Багряжское», «Барс», «Беркут», «Бутино-Шешминское», «Волжское», «Волжско-Камское», «Дубрава», «Елабужское», «Заинское», «Игимский бор», «Кайбицкое», «Кама-Исмагиловское», «Камское раздолье», «Карамалинское», «Кзыл-Юлское», «Красновидово», «Ласка», «Лебяжье» (Мензелинский р-он), «Менделеевское», «Мензелинское», «Новомензелинское», «Охотник», «Радуга», «Рысь», «Сармановское», «Свиногорье», «Северное», «Сухаревское», «Тарханы», «Тетюшское», «Тюгеевское», «Урнякское», «Шереметьевское», «Шешминское», «Шора», «Ямашское», «Янтыковское» и общедоступных охотничьих угодий  Аксубаевского, Альметьевского, Елабужского, Кайбицкого, Лениногорского, Нижнекамского, Новошешминского, Сармановского и Тетюшского муниципальных районов</t>
  </si>
  <si>
    <t>в период до 2020 года</t>
  </si>
  <si>
    <t xml:space="preserve">Все охотничьи угодья </t>
  </si>
  <si>
    <t>Все охотничьи угодья, за исключением охотничьих хозяйств "Беркут", "Глухарь" и общедоступных охотничьих угодий Бавлинского района</t>
  </si>
  <si>
    <t>в период летне-осенне-зимнего сезона охоты 2018 года</t>
  </si>
  <si>
    <t xml:space="preserve">Все охотничьи угодья, за исключением охотничьих хозяйств "Никольское", "Пестречинское" </t>
  </si>
  <si>
    <t>в сезон охоты 2018-2019 года</t>
  </si>
  <si>
    <t>Все охотничьи угодья, за исключением охотничьих хозяйств: «Азнакаевское», «Ак барс», «Актанышское», «Атнинское», «Баганинское», «Бакчасарайское», «Балтасинское», «Берсут», «Болььшекургузинское», «Волжское», «Вятское», «Глухарь», «Дубрава», «Егерь», «Елабужское», «Забава», «Зеленодольское», «Камский берег», «Красноборское», «Красновидово», «Краснооктябрьское», «Лубянское», «Мизиновское», «Муслюмовское», «Охотничьи традиции», «Охотничьи традиции 2», «Свиногорье», «Северное», «Сухаревское», «Трофей», «Урахчинское», «Уруссинское», «Усинское», «Шереметьевское», «Шешминское», «Шуманское», «Южное» и общедоступных охотничьих угодий  Агрызского, Азнакаевского, Высокогорского, Елабужского, Лаишеского, Муслюмовского, Нижнекамского, Новошешминского, Рыбно-Слободского и Тукаевского районов</t>
  </si>
  <si>
    <t>Лицо, ответственное за заполнение формы:   ведущий консультант Отдела мониторинга животного мира  Миннегулова Роза Талгатовна      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</si>
  <si>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 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</si>
  <si>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   ________________________________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</si>
  <si>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    ________________________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</si>
  <si>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  ________________________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</si>
  <si>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________________________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</si>
  <si>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  _______________________</t>
  </si>
  <si>
    <t>Лицо, ответственное за заполнение формы:   ведущий консультант Отдела мониторинга животного мира    Миннегулова Роза Талгатовна    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</si>
  <si>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________________________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</si>
  <si>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________________________</t>
  </si>
  <si>
    <t>Лицо, ответственное за заполнение формы:   ведущий консультант  Отдела мониторинга животного мира  Миннегулова Роза Талгатовна   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</si>
  <si>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 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</si>
  <si>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 ________________________________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</si>
  <si>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_______________________</t>
  </si>
  <si>
    <t xml:space="preserve"> Лицо, ответственное за заполнение формы: ведущий консультант Отдела мониторинга животного мира   Миннегулова Роза Талгатовна  ____________________________________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</si>
  <si>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 _________________________</t>
  </si>
  <si>
    <t xml:space="preserve">                                                                                                                                                     (Ф.И.О.)                                                                       (подпись)</t>
  </si>
  <si>
    <t xml:space="preserve">                                                                                    (Ф.И.О.)                                                                       (подпись)</t>
  </si>
  <si>
    <t>Лицо, ответственное за заполнение формы:   ведущий консультант Отдела мониторинга животного мира           Миннегулова Роза Талгатовна         __________________________________</t>
  </si>
  <si>
    <t xml:space="preserve">                                                       (Ф.И.О.)                                                                       (подпись)</t>
  </si>
  <si>
    <t xml:space="preserve">                                                                                                                                                              (Ф.И.О.)                                                                                (подпись)</t>
  </si>
  <si>
    <t>Лицо, ответственное за заполнение формы:   ведущий консультант Отдела мониторинга животного мира           Миннегулова Роза Талгатовна              _____________________________</t>
  </si>
  <si>
    <t>Лицо, ответственное за заполнение формы:   ведущий консультант Отдела мониторинга животного мира  Миннегулова Роза Талгатовна    ______________________</t>
  </si>
  <si>
    <t xml:space="preserve">                              (подпись)</t>
  </si>
  <si>
    <t>Лицо, ответственное за заполнение формы:   ведущий консультант Отдела мониторинга животного мира Миннегулова Роза Талгатовна ______________________</t>
  </si>
  <si>
    <t>Лицо, ответственное за заполнение формы:   ведущий консультант Отдела мониторинга животного мира Миннегулова Роза Талгатовна  ______________________</t>
  </si>
  <si>
    <t>(должность)                                                                                                                (Ф.И.О.)                                                                  (подпись)</t>
  </si>
  <si>
    <r>
      <t>420030, Республика Татарстан, г. Казань,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ул.Лесозаодская, д.8, , тел: 554-23-52, trsabirov@mail.ru</t>
    </r>
  </si>
  <si>
    <t>Лицо, ответственное за заполнение формы: ведущий консультант  Отдела мониторинга животного мира                      Миннегулова Роза Талгатовна               ________________________________</t>
  </si>
  <si>
    <t>Утверждённый лимит (норма) добычи:  3413 особей**.</t>
  </si>
  <si>
    <t>Утверждённый лимит (норма) добычи: 386 особей**.</t>
  </si>
  <si>
    <t>Утверждённый лимит (норма) добычи:  2036 особей**</t>
  </si>
  <si>
    <t>Лицо, ответственное за заполнение формы:   ведущий консультант Отдела мониторинга животного мира   Миннегулова Роза Талгатовна    __________________________</t>
  </si>
  <si>
    <t>Утверждённый лимит (норма) добычи: 1021 особь**.</t>
  </si>
  <si>
    <t>Местная общественная организация «Камско-Устьинское охотничье хозяйство» Камско-Устьинского му-ниципального района</t>
  </si>
  <si>
    <t>Все охотничьи угодья, за исключением охотничьих хозяйств: «Азнакаевское», «Аксубаевское», «Апастовское»,  «Баиковская роща», «Барс», «Беркут», «Большекургузинское», «Бугульминское», «Буинское», «Бутино-Шешминское», «Верхнеуслонское», «Волжское», «Забава», «Зеленодольское», «Кайбицкое», «Кама-Исмагиловское», «Камско-Устьинское» (ООО "Вепрь"), «Камско-Устьинское» (МОО К-Устьинское"), «Караишевское», «Куйбышевское», «Ласка», «МОО ОиР Алексеевского района», «Мизиновское», «Никольское», «Пестречинское», «Поповское», «Сармановское», «Свияжское», «Теньковское», «Тетюшское», «Урусинское», «Фазан», «Юкя» и общедоступных охотничьих угодьях Азнакаевокого, Аксубаевского, Алексеевского, Алькеевского, Альметьевского, Бавлинского, Бугульминского, Дрожжановского, Кайбицкого, Зеленодольского, Сармановского ,Спасского, Тетюшского и Чистопольского  районов</t>
  </si>
  <si>
    <t>Аксубаевский, Алексеевский, Нурлатский</t>
  </si>
  <si>
    <t xml:space="preserve">заказник "Билярский" </t>
  </si>
  <si>
    <t>заказник "Лесной ключ"</t>
  </si>
  <si>
    <t>Мамадышский, Пестречинский, Сабинский, Рыбно-Слободский, Тюлячинский</t>
  </si>
  <si>
    <t>Арский, Балтасинский</t>
  </si>
  <si>
    <t xml:space="preserve"> заказник "Сурнарский"</t>
  </si>
  <si>
    <t>22.05.2017 - 28.02.2018</t>
  </si>
  <si>
    <t>заказник "Мёшинский"</t>
  </si>
  <si>
    <t>02.11.2017 - 28.02.2018</t>
  </si>
  <si>
    <t xml:space="preserve">Создание условий для успешного воспроизводства охотничьих ресурсов </t>
  </si>
  <si>
    <t>18.04.2018 г.</t>
  </si>
  <si>
    <t>21.11.2066 г.</t>
  </si>
  <si>
    <t>29.03.2018 - 01.05.2018</t>
  </si>
  <si>
    <t>19.03.2019г.</t>
  </si>
  <si>
    <t>г.Нижнекамск</t>
  </si>
  <si>
    <t>г.Буинск</t>
  </si>
  <si>
    <t>г. Чистополь</t>
  </si>
  <si>
    <t>г. Нурлат</t>
  </si>
  <si>
    <t>г.Лениногорск</t>
  </si>
  <si>
    <t>г.Зеленодольск</t>
  </si>
  <si>
    <t>г. Заинск</t>
  </si>
  <si>
    <t>г.Елабуга</t>
  </si>
  <si>
    <t>г.Бавлы</t>
  </si>
  <si>
    <t>г.Бугульма</t>
  </si>
  <si>
    <t>г.Альметьевкск</t>
  </si>
  <si>
    <t>г. Азнакаево</t>
  </si>
  <si>
    <t>Лицо, ответственное за заполнение формы:      ведущий консультант                    Миннегулова Роза Талгатовна              ____________________________________</t>
  </si>
  <si>
    <t xml:space="preserve">         12.09.2018 г.      </t>
  </si>
  <si>
    <t>15.11.1</t>
  </si>
  <si>
    <t>Альметьевский район, о.х. "Бутино-Шешминское"</t>
  </si>
  <si>
    <t>Чистопольский район, о.х "Белка"</t>
  </si>
  <si>
    <t>Актанышский район, о.х. "Актанышское"</t>
  </si>
  <si>
    <t>Заинский район, о.х. "Карамалинское"</t>
  </si>
  <si>
    <t>Бугульминский район, о.х. "Бугульминское"</t>
  </si>
  <si>
    <t>Муслюмовский район, о.х. "Усинское"</t>
  </si>
  <si>
    <t>Верхнеуслонский район, о.х. "Теньковское"</t>
  </si>
  <si>
    <t>Верхнеуслонский район, о.х. "Вернеуслонское"</t>
  </si>
  <si>
    <t>Верхнеуслонский район, "Теньковское"</t>
  </si>
  <si>
    <t>Верхнеуслонский район, о.х. "Верхнеуслонское"</t>
  </si>
  <si>
    <t>Агрызский район, заказник "Агрызский"</t>
  </si>
  <si>
    <t>Агрызский район, о.х. "Красноборское"</t>
  </si>
  <si>
    <t>Муслюмовский район, о.х."Ак барс"</t>
  </si>
  <si>
    <t>Муслюмовский район, ООУ</t>
  </si>
  <si>
    <t>Лаишевский район, о.х. "Волжско-Камское"</t>
  </si>
  <si>
    <t>Апастовский район, о.х. "Апастовское"</t>
  </si>
  <si>
    <t>Кайбицкий район, о.х. "Барс"</t>
  </si>
  <si>
    <t>Черемшанский район, ООУ</t>
  </si>
  <si>
    <t>Камско-Устьинский район, о.х. "Теньковское"</t>
  </si>
  <si>
    <t>Камско-Устьинский район, о.х."Камско-устьинское" (МОО)</t>
  </si>
  <si>
    <t>Лениногорский район, о.х."Рысь"</t>
  </si>
  <si>
    <t>Кукморский район, о.х. "УО Сабинский лесхоз"</t>
  </si>
  <si>
    <t>Мамадышский район, о.х. Вятский берег"</t>
  </si>
  <si>
    <t>Черемшанский район, о.х. "Черемшанское"</t>
  </si>
  <si>
    <t>Тукаевский район, о.х. "Бакчасарайское"</t>
  </si>
  <si>
    <t>Нурлатский район, ООУ</t>
  </si>
  <si>
    <t>Аксубаевский район, ООУ</t>
  </si>
  <si>
    <t xml:space="preserve">                06.09.2019 г.      </t>
  </si>
  <si>
    <t xml:space="preserve">              06.09.2019 г.      </t>
  </si>
  <si>
    <t xml:space="preserve">               06.09.2019 г.      </t>
  </si>
  <si>
    <t>Квота (норма) добычи, особей**</t>
  </si>
  <si>
    <t>Установленная квота (норма) добычи, особей**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</si>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</sst>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 val="singleAccounting"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5" fillId="0" borderId="0"/>
    <xf numFmtId="0" fontId="16" fillId="0" borderId="0"/>
    <xf numFmtId="0" fontId="20" fillId="0" borderId="0" applyNumberFormat="0" applyFill="0" applyBorder="0" applyAlignment="0" applyProtection="0"/>
  </cellStyleXfs>
  <cellXfs count="963">
    <xf numFmtId="0" fontId="0" fillId="0" borderId="0" xfId="0"/>
    <xf numFmtId="0" fontId="0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7" xfId="0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3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Fill="1"/>
    <xf numFmtId="0" fontId="5" fillId="0" borderId="0" xfId="0" applyFont="1" applyAlignment="1"/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0" fillId="0" borderId="0" xfId="0"/>
    <xf numFmtId="3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4" borderId="11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49" fontId="1" fillId="2" borderId="7" xfId="0" applyNumberFormat="1" applyFont="1" applyFill="1" applyBorder="1" applyAlignment="1">
      <alignment horizontal="left"/>
    </xf>
    <xf numFmtId="0" fontId="1" fillId="0" borderId="7" xfId="0" applyFont="1" applyBorder="1"/>
    <xf numFmtId="0" fontId="2" fillId="2" borderId="7" xfId="0" applyFont="1" applyFill="1" applyBorder="1"/>
    <xf numFmtId="0" fontId="2" fillId="2" borderId="0" xfId="0" applyFont="1" applyFill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14" fontId="2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0" borderId="0" xfId="0" applyNumberFormat="1" applyFont="1"/>
    <xf numFmtId="0" fontId="2" fillId="3" borderId="7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8" fillId="0" borderId="0" xfId="0" applyFont="1" applyAlignment="1"/>
    <xf numFmtId="0" fontId="2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7" xfId="0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2" borderId="9" xfId="1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/>
    <xf numFmtId="0" fontId="2" fillId="0" borderId="0" xfId="2" applyFont="1"/>
    <xf numFmtId="0" fontId="5" fillId="0" borderId="0" xfId="2" applyFont="1" applyAlignment="1">
      <alignment horizontal="right"/>
    </xf>
    <xf numFmtId="0" fontId="1" fillId="0" borderId="0" xfId="3" applyFont="1" applyFill="1"/>
    <xf numFmtId="0" fontId="2" fillId="0" borderId="0" xfId="2" applyFont="1" applyBorder="1" applyAlignment="1">
      <alignment horizontal="left" vertical="center"/>
    </xf>
    <xf numFmtId="0" fontId="17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" fillId="0" borderId="0" xfId="3" applyFont="1" applyFill="1" applyBorder="1"/>
    <xf numFmtId="0" fontId="2" fillId="3" borderId="7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vertical="center" wrapText="1"/>
    </xf>
    <xf numFmtId="0" fontId="2" fillId="2" borderId="7" xfId="3" applyFont="1" applyFill="1" applyBorder="1" applyAlignment="1">
      <alignment vertical="center"/>
    </xf>
    <xf numFmtId="0" fontId="14" fillId="2" borderId="22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vertical="center" wrapText="1"/>
    </xf>
    <xf numFmtId="0" fontId="19" fillId="0" borderId="23" xfId="3" applyFont="1" applyFill="1" applyBorder="1" applyAlignment="1">
      <alignment horizontal="left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right"/>
    </xf>
    <xf numFmtId="0" fontId="8" fillId="2" borderId="0" xfId="3" applyFont="1" applyFill="1" applyAlignment="1">
      <alignment horizontal="left"/>
    </xf>
    <xf numFmtId="0" fontId="2" fillId="2" borderId="0" xfId="3" applyFont="1" applyFill="1"/>
    <xf numFmtId="0" fontId="2" fillId="2" borderId="0" xfId="3" applyFont="1" applyFill="1" applyAlignment="1">
      <alignment horizontal="left"/>
    </xf>
    <xf numFmtId="0" fontId="1" fillId="2" borderId="0" xfId="3" applyFont="1" applyFill="1"/>
    <xf numFmtId="0" fontId="2" fillId="0" borderId="0" xfId="3" applyFont="1" applyAlignment="1">
      <alignment horizontal="left"/>
    </xf>
    <xf numFmtId="0" fontId="14" fillId="0" borderId="7" xfId="3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10" fillId="2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8" fillId="0" borderId="0" xfId="3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center"/>
    </xf>
    <xf numFmtId="0" fontId="7" fillId="2" borderId="0" xfId="3" applyFont="1" applyFill="1"/>
    <xf numFmtId="0" fontId="2" fillId="0" borderId="0" xfId="3" applyFont="1" applyFill="1"/>
    <xf numFmtId="0" fontId="5" fillId="0" borderId="0" xfId="2" applyFont="1" applyAlignment="1">
      <alignment horizontal="center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vertical="center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2" borderId="0" xfId="0" applyFont="1" applyFill="1" applyBorder="1"/>
    <xf numFmtId="0" fontId="19" fillId="0" borderId="0" xfId="3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1" fontId="5" fillId="0" borderId="0" xfId="2" applyNumberFormat="1" applyFont="1" applyAlignment="1">
      <alignment horizontal="right"/>
    </xf>
    <xf numFmtId="1" fontId="4" fillId="0" borderId="0" xfId="2" applyNumberFormat="1" applyFont="1" applyAlignment="1">
      <alignment horizontal="center" vertical="center"/>
    </xf>
    <xf numFmtId="1" fontId="2" fillId="0" borderId="0" xfId="2" applyNumberFormat="1" applyFont="1"/>
    <xf numFmtId="1" fontId="2" fillId="0" borderId="0" xfId="2" applyNumberFormat="1" applyFont="1" applyBorder="1" applyAlignment="1">
      <alignment horizontal="left" vertical="center"/>
    </xf>
    <xf numFmtId="1" fontId="2" fillId="0" borderId="0" xfId="2" applyNumberFormat="1" applyFont="1" applyBorder="1" applyAlignment="1">
      <alignment horizontal="left" vertical="center" wrapText="1"/>
    </xf>
    <xf numFmtId="1" fontId="2" fillId="2" borderId="0" xfId="2" applyNumberFormat="1" applyFont="1" applyFill="1" applyBorder="1" applyAlignment="1">
      <alignment horizontal="center" vertical="center" wrapText="1"/>
    </xf>
    <xf numFmtId="1" fontId="14" fillId="2" borderId="0" xfId="3" applyNumberFormat="1" applyFont="1" applyFill="1" applyBorder="1" applyAlignment="1">
      <alignment horizontal="center" vertical="center"/>
    </xf>
    <xf numFmtId="1" fontId="14" fillId="0" borderId="0" xfId="3" applyNumberFormat="1" applyFont="1" applyFill="1" applyBorder="1" applyAlignment="1">
      <alignment horizontal="center" vertical="center"/>
    </xf>
    <xf numFmtId="1" fontId="1" fillId="0" borderId="0" xfId="3" applyNumberFormat="1" applyFont="1" applyFill="1"/>
    <xf numFmtId="1" fontId="10" fillId="0" borderId="0" xfId="3" applyNumberFormat="1" applyFont="1" applyAlignment="1">
      <alignment horizontal="center"/>
    </xf>
    <xf numFmtId="1" fontId="2" fillId="2" borderId="0" xfId="3" applyNumberFormat="1" applyFont="1" applyFill="1" applyAlignment="1">
      <alignment horizontal="left"/>
    </xf>
    <xf numFmtId="1" fontId="2" fillId="0" borderId="0" xfId="3" applyNumberFormat="1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4" fillId="0" borderId="8" xfId="3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0" borderId="0" xfId="0" applyFont="1"/>
    <xf numFmtId="0" fontId="2" fillId="2" borderId="0" xfId="0" applyFont="1" applyFill="1"/>
    <xf numFmtId="0" fontId="2" fillId="2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18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1" fillId="0" borderId="0" xfId="3" applyFont="1" applyAlignment="1">
      <alignment wrapText="1"/>
    </xf>
    <xf numFmtId="0" fontId="2" fillId="0" borderId="0" xfId="0" applyFont="1"/>
    <xf numFmtId="0" fontId="10" fillId="0" borderId="0" xfId="0" applyFont="1" applyAlignment="1">
      <alignment horizontal="left" vertical="top"/>
    </xf>
    <xf numFmtId="0" fontId="23" fillId="0" borderId="7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/>
    <xf numFmtId="0" fontId="1" fillId="2" borderId="0" xfId="3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3" borderId="7" xfId="2" applyFont="1" applyFill="1" applyBorder="1" applyAlignment="1">
      <alignment horizontal="center" vertical="center" wrapText="1"/>
    </xf>
    <xf numFmtId="0" fontId="19" fillId="0" borderId="23" xfId="3" applyFont="1" applyFill="1" applyBorder="1" applyAlignment="1">
      <alignment horizontal="left" vertical="center"/>
    </xf>
    <xf numFmtId="0" fontId="2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2" fillId="4" borderId="7" xfId="2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left"/>
    </xf>
    <xf numFmtId="0" fontId="2" fillId="2" borderId="0" xfId="3" applyFont="1" applyFill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49" fontId="1" fillId="2" borderId="7" xfId="0" applyNumberFormat="1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left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5" borderId="0" xfId="0" applyFont="1" applyFill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Border="1" applyAlignment="1">
      <alignment wrapText="1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6" fillId="2" borderId="7" xfId="1" applyFont="1" applyFill="1" applyBorder="1" applyAlignment="1">
      <alignment horizontal="center" vertical="center"/>
    </xf>
    <xf numFmtId="0" fontId="2" fillId="2" borderId="0" xfId="0" applyFont="1" applyFill="1"/>
    <xf numFmtId="49" fontId="1" fillId="2" borderId="7" xfId="0" applyNumberFormat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/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49" fontId="1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1" fillId="0" borderId="0" xfId="3" applyFont="1" applyAlignment="1"/>
    <xf numFmtId="0" fontId="2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2" fillId="2" borderId="0" xfId="3" applyFont="1" applyFill="1" applyAlignment="1">
      <alignment horizontal="left"/>
    </xf>
    <xf numFmtId="0" fontId="10" fillId="0" borderId="0" xfId="0" applyFont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2" fillId="2" borderId="7" xfId="3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7" xfId="1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6" fillId="0" borderId="7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7" xfId="1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2" borderId="0" xfId="0" applyFont="1" applyFill="1"/>
    <xf numFmtId="0" fontId="13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vertical="center"/>
    </xf>
    <xf numFmtId="0" fontId="2" fillId="2" borderId="0" xfId="0" applyFont="1" applyFill="1"/>
    <xf numFmtId="49" fontId="1" fillId="2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0" fontId="7" fillId="2" borderId="0" xfId="3" applyFont="1" applyFill="1" applyBorder="1"/>
    <xf numFmtId="49" fontId="2" fillId="2" borderId="7" xfId="0" applyNumberFormat="1" applyFont="1" applyFill="1" applyBorder="1" applyAlignment="1">
      <alignment horizontal="left" wrapText="1"/>
    </xf>
    <xf numFmtId="0" fontId="6" fillId="2" borderId="7" xfId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/>
    </xf>
    <xf numFmtId="0" fontId="2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7" xfId="0" applyFont="1" applyFill="1" applyBorder="1" applyAlignment="1">
      <alignment horizontal="left" vertical="top" wrapText="1"/>
    </xf>
    <xf numFmtId="0" fontId="17" fillId="2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 wrapText="1"/>
    </xf>
    <xf numFmtId="0" fontId="1" fillId="2" borderId="0" xfId="3" applyFont="1" applyFill="1" applyBorder="1"/>
    <xf numFmtId="0" fontId="2" fillId="2" borderId="7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NumberFormat="1" applyFont="1" applyFill="1"/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2" borderId="0" xfId="0" applyFont="1" applyFill="1"/>
    <xf numFmtId="0" fontId="1" fillId="0" borderId="0" xfId="3" applyFont="1" applyFill="1" applyBorder="1" applyAlignment="1">
      <alignment horizontal="center"/>
    </xf>
    <xf numFmtId="0" fontId="2" fillId="2" borderId="0" xfId="3" applyFont="1" applyFill="1" applyAlignment="1">
      <alignment horizontal="center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/>
    <xf numFmtId="0" fontId="21" fillId="0" borderId="0" xfId="0" applyFont="1" applyAlignment="1">
      <alignment horizontal="left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/>
    <xf numFmtId="0" fontId="2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0" borderId="12" xfId="0" applyBorder="1" applyAlignment="1"/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1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NumberFormat="1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/>
    <xf numFmtId="0" fontId="0" fillId="2" borderId="10" xfId="0" applyFont="1" applyFill="1" applyBorder="1" applyAlignment="1"/>
    <xf numFmtId="0" fontId="0" fillId="2" borderId="9" xfId="0" applyFont="1" applyFill="1" applyBorder="1" applyAlignment="1"/>
    <xf numFmtId="0" fontId="10" fillId="2" borderId="0" xfId="0" applyFont="1" applyFill="1" applyAlignment="1">
      <alignment horizontal="left"/>
    </xf>
    <xf numFmtId="0" fontId="2" fillId="2" borderId="0" xfId="0" applyFont="1" applyFill="1"/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3" applyFont="1" applyAlignment="1">
      <alignment horizontal="justify" vertical="center"/>
    </xf>
    <xf numFmtId="0" fontId="1" fillId="0" borderId="0" xfId="3" applyFont="1" applyAlignment="1"/>
    <xf numFmtId="0" fontId="1" fillId="0" borderId="0" xfId="4" applyFont="1" applyAlignment="1">
      <alignment horizontal="justify" vertical="center" wrapText="1"/>
    </xf>
    <xf numFmtId="0" fontId="0" fillId="0" borderId="0" xfId="0" applyAlignment="1">
      <alignment wrapText="1"/>
    </xf>
    <xf numFmtId="0" fontId="19" fillId="0" borderId="31" xfId="3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49" fontId="1" fillId="2" borderId="1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16" fillId="0" borderId="7" xfId="3" applyBorder="1" applyAlignment="1"/>
    <xf numFmtId="0" fontId="2" fillId="4" borderId="17" xfId="2" applyFont="1" applyFill="1" applyBorder="1" applyAlignment="1">
      <alignment horizontal="center" vertical="center" wrapText="1"/>
    </xf>
    <xf numFmtId="0" fontId="16" fillId="0" borderId="21" xfId="3" applyBorder="1" applyAlignment="1"/>
    <xf numFmtId="0" fontId="1" fillId="2" borderId="27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9" fillId="0" borderId="24" xfId="3" applyFont="1" applyFill="1" applyBorder="1" applyAlignment="1">
      <alignment horizontal="left" vertical="center"/>
    </xf>
    <xf numFmtId="0" fontId="19" fillId="0" borderId="23" xfId="3" applyFont="1" applyFill="1" applyBorder="1" applyAlignment="1">
      <alignment horizontal="left" vertical="center"/>
    </xf>
    <xf numFmtId="0" fontId="2" fillId="4" borderId="7" xfId="2" applyFont="1" applyFill="1" applyBorder="1" applyAlignment="1">
      <alignment horizontal="center" vertical="center" wrapText="1"/>
    </xf>
    <xf numFmtId="0" fontId="16" fillId="0" borderId="0" xfId="3" applyAlignment="1">
      <alignment horizontal="left"/>
    </xf>
    <xf numFmtId="0" fontId="1" fillId="0" borderId="0" xfId="4" applyFont="1" applyAlignment="1">
      <alignment horizontal="justify" vertical="center"/>
    </xf>
    <xf numFmtId="0" fontId="11" fillId="0" borderId="7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/>
    </xf>
    <xf numFmtId="0" fontId="19" fillId="0" borderId="7" xfId="3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9" xfId="0" applyFont="1" applyBorder="1" applyAlignment="1">
      <alignment horizontal="center" vertical="center"/>
    </xf>
    <xf numFmtId="49" fontId="11" fillId="2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2" fillId="3" borderId="14" xfId="2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20" xfId="0" applyFont="1" applyBorder="1" applyAlignment="1"/>
    <xf numFmtId="0" fontId="1" fillId="0" borderId="17" xfId="0" applyFont="1" applyBorder="1" applyAlignment="1"/>
    <xf numFmtId="0" fontId="1" fillId="0" borderId="2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21" xfId="3" applyFont="1" applyBorder="1" applyAlignment="1"/>
    <xf numFmtId="0" fontId="5" fillId="0" borderId="0" xfId="0" applyFont="1"/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/>
    </xf>
    <xf numFmtId="0" fontId="2" fillId="2" borderId="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22" fillId="0" borderId="7" xfId="1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2" borderId="12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19" xfId="0" applyFont="1" applyFill="1" applyBorder="1" applyAlignment="1"/>
    <xf numFmtId="0" fontId="1" fillId="2" borderId="12" xfId="0" applyFont="1" applyFill="1" applyBorder="1" applyAlignment="1"/>
    <xf numFmtId="0" fontId="1" fillId="2" borderId="19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left" vertical="top" wrapText="1"/>
    </xf>
    <xf numFmtId="14" fontId="2" fillId="2" borderId="19" xfId="0" applyNumberFormat="1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6" fillId="2" borderId="11" xfId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6" fillId="0" borderId="7" xfId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2" borderId="1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2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2" fillId="2" borderId="1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6" fillId="0" borderId="7" xfId="1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CCCCFF"/>
      <color rgb="FFCCCC00"/>
      <color rgb="FFCC0099"/>
      <color rgb="FF00FFFF"/>
      <color rgb="FF94EEFA"/>
      <color rgb="FF0000FF"/>
      <color rgb="FFFF3399"/>
      <color rgb="FF0099CC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10"/>
  <sheetViews>
    <sheetView view="pageBreakPreview" topLeftCell="A130" zoomScale="70" zoomScaleNormal="100" zoomScaleSheetLayoutView="70" workbookViewId="0">
      <selection activeCell="E138" sqref="E138"/>
    </sheetView>
  </sheetViews>
  <sheetFormatPr defaultColWidth="8.88671875" defaultRowHeight="13.2" x14ac:dyDescent="0.25"/>
  <cols>
    <col min="1" max="1" width="4.6640625" style="352" customWidth="1"/>
    <col min="2" max="2" width="18.109375" style="352" customWidth="1"/>
    <col min="3" max="3" width="6.109375" style="15" customWidth="1"/>
    <col min="4" max="4" width="4.88671875" style="15" customWidth="1"/>
    <col min="5" max="5" width="9" style="15" customWidth="1"/>
    <col min="6" max="6" width="6.44140625" style="15" customWidth="1"/>
    <col min="7" max="7" width="6.88671875" style="15" customWidth="1"/>
    <col min="8" max="8" width="5.6640625" style="352" customWidth="1"/>
    <col min="9" max="9" width="6.44140625" style="352" customWidth="1"/>
    <col min="10" max="10" width="5.33203125" style="352" customWidth="1"/>
    <col min="11" max="15" width="6.33203125" style="352" customWidth="1"/>
    <col min="16" max="16" width="7.44140625" style="352" customWidth="1"/>
    <col min="17" max="19" width="6.33203125" style="352" customWidth="1"/>
    <col min="20" max="20" width="8.109375" style="352" customWidth="1"/>
    <col min="21" max="21" width="9.5546875" style="352" customWidth="1"/>
    <col min="22" max="24" width="6.33203125" style="352" customWidth="1"/>
    <col min="25" max="25" width="15" style="352" customWidth="1"/>
    <col min="26" max="27" width="6.33203125" style="352" customWidth="1"/>
    <col min="28" max="16384" width="8.88671875" style="352"/>
  </cols>
  <sheetData>
    <row r="1" spans="1:25" ht="14.4" x14ac:dyDescent="0.25">
      <c r="A1" s="610" t="s">
        <v>1311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357" t="s">
        <v>24</v>
      </c>
      <c r="U1" s="347"/>
      <c r="V1" s="347"/>
      <c r="W1" s="347"/>
      <c r="X1" s="347"/>
    </row>
    <row r="2" spans="1:25" ht="14.4" x14ac:dyDescent="0.25">
      <c r="A2" s="612" t="s">
        <v>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347"/>
      <c r="W2" s="347"/>
      <c r="X2" s="347"/>
    </row>
    <row r="3" spans="1:25" ht="14.4" x14ac:dyDescent="0.25">
      <c r="A3" s="614" t="s">
        <v>1312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347"/>
      <c r="W3" s="347"/>
      <c r="X3" s="347"/>
    </row>
    <row r="5" spans="1:25" s="5" customFormat="1" x14ac:dyDescent="0.25">
      <c r="A5" s="4" t="s">
        <v>418</v>
      </c>
      <c r="B5" s="4"/>
      <c r="C5" s="14"/>
      <c r="D5" s="14"/>
      <c r="E5" s="14"/>
      <c r="F5" s="14"/>
      <c r="G5" s="14"/>
      <c r="H5" s="4"/>
      <c r="I5" s="4"/>
      <c r="J5" s="4"/>
      <c r="K5" s="4"/>
      <c r="L5" s="16" t="s">
        <v>420</v>
      </c>
      <c r="M5" s="4"/>
      <c r="N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x14ac:dyDescent="0.25">
      <c r="A6" s="4" t="s">
        <v>419</v>
      </c>
      <c r="B6" s="4"/>
      <c r="C6" s="14"/>
      <c r="D6" s="14"/>
      <c r="E6" s="14"/>
      <c r="F6" s="14"/>
      <c r="G6" s="14"/>
      <c r="H6" s="4"/>
      <c r="I6" s="4"/>
      <c r="J6" s="4"/>
      <c r="K6" s="4"/>
      <c r="L6" s="16" t="s">
        <v>1062</v>
      </c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</row>
    <row r="8" spans="1:25" ht="32.25" customHeight="1" x14ac:dyDescent="0.25">
      <c r="A8" s="616" t="s">
        <v>421</v>
      </c>
      <c r="B8" s="616" t="s">
        <v>4</v>
      </c>
      <c r="C8" s="617" t="s">
        <v>5</v>
      </c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6" t="s">
        <v>26</v>
      </c>
      <c r="U8" s="616"/>
      <c r="V8" s="211"/>
      <c r="W8" s="211"/>
      <c r="X8" s="211"/>
      <c r="Y8" s="211"/>
    </row>
    <row r="9" spans="1:25" ht="66.599999999999994" customHeight="1" x14ac:dyDescent="0.25">
      <c r="A9" s="616"/>
      <c r="B9" s="616"/>
      <c r="C9" s="208" t="s">
        <v>6</v>
      </c>
      <c r="D9" s="208" t="s">
        <v>7</v>
      </c>
      <c r="E9" s="208" t="s">
        <v>25</v>
      </c>
      <c r="F9" s="208" t="s">
        <v>1249</v>
      </c>
      <c r="G9" s="208" t="s">
        <v>1250</v>
      </c>
      <c r="H9" s="208" t="s">
        <v>10</v>
      </c>
      <c r="I9" s="208" t="s">
        <v>11</v>
      </c>
      <c r="J9" s="208" t="s">
        <v>12</v>
      </c>
      <c r="K9" s="208" t="s">
        <v>13</v>
      </c>
      <c r="L9" s="208" t="s">
        <v>14</v>
      </c>
      <c r="M9" s="208" t="s">
        <v>15</v>
      </c>
      <c r="N9" s="208" t="s">
        <v>16</v>
      </c>
      <c r="O9" s="208" t="s">
        <v>17</v>
      </c>
      <c r="P9" s="208" t="s">
        <v>18</v>
      </c>
      <c r="Q9" s="208" t="s">
        <v>19</v>
      </c>
      <c r="R9" s="208" t="s">
        <v>20</v>
      </c>
      <c r="S9" s="208" t="s">
        <v>21</v>
      </c>
      <c r="T9" s="208" t="s">
        <v>28</v>
      </c>
      <c r="U9" s="208" t="s">
        <v>29</v>
      </c>
    </row>
    <row r="10" spans="1:25" ht="15" customHeight="1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353">
        <v>20</v>
      </c>
      <c r="U10" s="353">
        <v>21</v>
      </c>
    </row>
    <row r="11" spans="1:25" ht="14.4" x14ac:dyDescent="0.25">
      <c r="A11" s="240">
        <v>1</v>
      </c>
      <c r="B11" s="6" t="s">
        <v>331</v>
      </c>
      <c r="C11" s="254">
        <v>218</v>
      </c>
      <c r="D11" s="8">
        <v>0</v>
      </c>
      <c r="E11" s="8">
        <v>0</v>
      </c>
      <c r="F11" s="608">
        <v>0</v>
      </c>
      <c r="G11" s="609"/>
      <c r="H11" s="240">
        <v>377</v>
      </c>
      <c r="I11" s="8" t="s">
        <v>422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348">
        <v>12</v>
      </c>
      <c r="U11" s="348">
        <v>0</v>
      </c>
    </row>
    <row r="12" spans="1:25" ht="14.4" x14ac:dyDescent="0.25">
      <c r="A12" s="240">
        <v>2</v>
      </c>
      <c r="B12" s="6" t="s">
        <v>332</v>
      </c>
      <c r="C12" s="254">
        <v>13</v>
      </c>
      <c r="D12" s="8">
        <v>0</v>
      </c>
      <c r="E12" s="8">
        <v>0</v>
      </c>
      <c r="F12" s="608">
        <v>220</v>
      </c>
      <c r="G12" s="609"/>
      <c r="H12" s="240">
        <v>153</v>
      </c>
      <c r="I12" s="8" t="s">
        <v>422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348">
        <v>0</v>
      </c>
      <c r="U12" s="348">
        <v>0</v>
      </c>
    </row>
    <row r="13" spans="1:25" ht="14.4" x14ac:dyDescent="0.25">
      <c r="A13" s="240">
        <v>3</v>
      </c>
      <c r="B13" s="6" t="s">
        <v>333</v>
      </c>
      <c r="C13" s="254">
        <v>202</v>
      </c>
      <c r="D13" s="8">
        <v>0</v>
      </c>
      <c r="E13" s="8">
        <v>0</v>
      </c>
      <c r="F13" s="608">
        <v>285</v>
      </c>
      <c r="G13" s="609"/>
      <c r="H13" s="240">
        <v>349</v>
      </c>
      <c r="I13" s="8" t="s">
        <v>422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348">
        <v>0</v>
      </c>
      <c r="U13" s="348">
        <v>0</v>
      </c>
    </row>
    <row r="14" spans="1:25" ht="14.4" x14ac:dyDescent="0.25">
      <c r="A14" s="240">
        <v>4</v>
      </c>
      <c r="B14" s="6" t="s">
        <v>334</v>
      </c>
      <c r="C14" s="254">
        <v>96</v>
      </c>
      <c r="D14" s="8">
        <v>0</v>
      </c>
      <c r="E14" s="8">
        <v>0</v>
      </c>
      <c r="F14" s="608">
        <v>86</v>
      </c>
      <c r="G14" s="609"/>
      <c r="H14" s="240">
        <v>352</v>
      </c>
      <c r="I14" s="8" t="s">
        <v>422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348">
        <v>0</v>
      </c>
      <c r="U14" s="348">
        <v>0</v>
      </c>
    </row>
    <row r="15" spans="1:25" ht="14.4" x14ac:dyDescent="0.25">
      <c r="A15" s="240">
        <v>5</v>
      </c>
      <c r="B15" s="6" t="s">
        <v>335</v>
      </c>
      <c r="C15" s="254">
        <v>186</v>
      </c>
      <c r="D15" s="8">
        <v>0</v>
      </c>
      <c r="E15" s="8">
        <v>0</v>
      </c>
      <c r="F15" s="608">
        <v>271</v>
      </c>
      <c r="G15" s="609"/>
      <c r="H15" s="240">
        <v>50</v>
      </c>
      <c r="I15" s="8" t="s">
        <v>422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348">
        <v>0</v>
      </c>
      <c r="U15" s="348">
        <v>0</v>
      </c>
    </row>
    <row r="16" spans="1:25" ht="14.4" x14ac:dyDescent="0.25">
      <c r="A16" s="240">
        <v>6</v>
      </c>
      <c r="B16" s="6" t="s">
        <v>336</v>
      </c>
      <c r="C16" s="254">
        <v>155</v>
      </c>
      <c r="D16" s="8">
        <v>0</v>
      </c>
      <c r="E16" s="8">
        <v>0</v>
      </c>
      <c r="F16" s="608">
        <v>205</v>
      </c>
      <c r="G16" s="609"/>
      <c r="H16" s="240">
        <v>110</v>
      </c>
      <c r="I16" s="8" t="s">
        <v>422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48">
        <v>0</v>
      </c>
      <c r="U16" s="348">
        <v>0</v>
      </c>
    </row>
    <row r="17" spans="1:21" ht="14.4" x14ac:dyDescent="0.25">
      <c r="A17" s="240">
        <v>7</v>
      </c>
      <c r="B17" s="6" t="s">
        <v>337</v>
      </c>
      <c r="C17" s="254">
        <v>202</v>
      </c>
      <c r="D17" s="8">
        <v>0</v>
      </c>
      <c r="E17" s="8">
        <v>0</v>
      </c>
      <c r="F17" s="608">
        <v>293</v>
      </c>
      <c r="G17" s="609"/>
      <c r="H17" s="240">
        <v>512</v>
      </c>
      <c r="I17" s="8" t="s">
        <v>422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348">
        <v>0</v>
      </c>
      <c r="U17" s="348">
        <v>0</v>
      </c>
    </row>
    <row r="18" spans="1:21" ht="14.4" x14ac:dyDescent="0.25">
      <c r="A18" s="240">
        <v>8</v>
      </c>
      <c r="B18" s="6" t="s">
        <v>338</v>
      </c>
      <c r="C18" s="254">
        <v>19</v>
      </c>
      <c r="D18" s="8">
        <v>0</v>
      </c>
      <c r="E18" s="8">
        <v>0</v>
      </c>
      <c r="F18" s="608">
        <v>9</v>
      </c>
      <c r="G18" s="609"/>
      <c r="H18" s="240">
        <v>11</v>
      </c>
      <c r="I18" s="8" t="s">
        <v>422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348">
        <v>0</v>
      </c>
      <c r="U18" s="348">
        <v>0</v>
      </c>
    </row>
    <row r="19" spans="1:21" ht="14.4" x14ac:dyDescent="0.25">
      <c r="A19" s="240">
        <v>9</v>
      </c>
      <c r="B19" s="6" t="s">
        <v>339</v>
      </c>
      <c r="C19" s="254">
        <v>86</v>
      </c>
      <c r="D19" s="8">
        <v>0</v>
      </c>
      <c r="E19" s="8">
        <v>0</v>
      </c>
      <c r="F19" s="608">
        <v>0</v>
      </c>
      <c r="G19" s="609"/>
      <c r="H19" s="240">
        <v>230</v>
      </c>
      <c r="I19" s="8" t="s">
        <v>422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348">
        <v>0</v>
      </c>
      <c r="U19" s="348">
        <v>0</v>
      </c>
    </row>
    <row r="20" spans="1:21" ht="14.4" x14ac:dyDescent="0.25">
      <c r="A20" s="240">
        <v>10</v>
      </c>
      <c r="B20" s="6" t="s">
        <v>340</v>
      </c>
      <c r="C20" s="254">
        <v>0</v>
      </c>
      <c r="D20" s="8">
        <v>0</v>
      </c>
      <c r="E20" s="8">
        <v>0</v>
      </c>
      <c r="F20" s="608">
        <v>0</v>
      </c>
      <c r="G20" s="609"/>
      <c r="H20" s="240">
        <v>29</v>
      </c>
      <c r="I20" s="8" t="s">
        <v>422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348">
        <v>0</v>
      </c>
      <c r="U20" s="348">
        <v>0</v>
      </c>
    </row>
    <row r="21" spans="1:21" ht="14.4" x14ac:dyDescent="0.25">
      <c r="A21" s="240">
        <v>11</v>
      </c>
      <c r="B21" s="6" t="s">
        <v>341</v>
      </c>
      <c r="C21" s="254">
        <v>0</v>
      </c>
      <c r="D21" s="8">
        <v>0</v>
      </c>
      <c r="E21" s="8">
        <v>0</v>
      </c>
      <c r="F21" s="608">
        <v>468</v>
      </c>
      <c r="G21" s="609"/>
      <c r="H21" s="240">
        <v>160</v>
      </c>
      <c r="I21" s="8" t="s">
        <v>422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348">
        <v>0</v>
      </c>
      <c r="U21" s="348">
        <v>0</v>
      </c>
    </row>
    <row r="22" spans="1:21" ht="14.4" x14ac:dyDescent="0.25">
      <c r="A22" s="240">
        <v>12</v>
      </c>
      <c r="B22" s="6" t="s">
        <v>342</v>
      </c>
      <c r="C22" s="254">
        <v>15</v>
      </c>
      <c r="D22" s="8">
        <v>0</v>
      </c>
      <c r="E22" s="8">
        <v>0</v>
      </c>
      <c r="F22" s="608">
        <v>0</v>
      </c>
      <c r="G22" s="609"/>
      <c r="H22" s="240">
        <v>20</v>
      </c>
      <c r="I22" s="8" t="s">
        <v>422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348">
        <v>0</v>
      </c>
      <c r="U22" s="348">
        <v>0</v>
      </c>
    </row>
    <row r="23" spans="1:21" ht="14.4" x14ac:dyDescent="0.25">
      <c r="A23" s="240">
        <v>13</v>
      </c>
      <c r="B23" s="6" t="s">
        <v>343</v>
      </c>
      <c r="C23" s="254">
        <v>23</v>
      </c>
      <c r="D23" s="8">
        <v>0</v>
      </c>
      <c r="E23" s="8">
        <v>0</v>
      </c>
      <c r="F23" s="608">
        <v>417</v>
      </c>
      <c r="G23" s="609"/>
      <c r="H23" s="240">
        <v>122</v>
      </c>
      <c r="I23" s="8" t="s">
        <v>422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348">
        <v>0</v>
      </c>
      <c r="U23" s="348">
        <v>0</v>
      </c>
    </row>
    <row r="24" spans="1:21" ht="14.4" x14ac:dyDescent="0.25">
      <c r="A24" s="240">
        <v>14</v>
      </c>
      <c r="B24" s="6" t="s">
        <v>344</v>
      </c>
      <c r="C24" s="254">
        <v>34</v>
      </c>
      <c r="D24" s="8">
        <v>0</v>
      </c>
      <c r="E24" s="8">
        <v>0</v>
      </c>
      <c r="F24" s="608">
        <v>91</v>
      </c>
      <c r="G24" s="609"/>
      <c r="H24" s="240">
        <v>78</v>
      </c>
      <c r="I24" s="8" t="s">
        <v>422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348">
        <v>0</v>
      </c>
      <c r="U24" s="348">
        <v>0</v>
      </c>
    </row>
    <row r="25" spans="1:21" ht="14.4" x14ac:dyDescent="0.25">
      <c r="A25" s="240">
        <v>15</v>
      </c>
      <c r="B25" s="6" t="s">
        <v>345</v>
      </c>
      <c r="C25" s="254">
        <v>592</v>
      </c>
      <c r="D25" s="8">
        <v>0</v>
      </c>
      <c r="E25" s="8">
        <v>0</v>
      </c>
      <c r="F25" s="608">
        <v>77</v>
      </c>
      <c r="G25" s="609"/>
      <c r="H25" s="240">
        <v>204</v>
      </c>
      <c r="I25" s="8" t="s">
        <v>422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348">
        <v>0</v>
      </c>
      <c r="U25" s="348">
        <v>0</v>
      </c>
    </row>
    <row r="26" spans="1:21" ht="14.4" x14ac:dyDescent="0.25">
      <c r="A26" s="240">
        <v>16</v>
      </c>
      <c r="B26" s="6" t="s">
        <v>346</v>
      </c>
      <c r="C26" s="254">
        <v>192</v>
      </c>
      <c r="D26" s="8">
        <v>0</v>
      </c>
      <c r="E26" s="8">
        <v>0</v>
      </c>
      <c r="F26" s="608">
        <v>0</v>
      </c>
      <c r="G26" s="609"/>
      <c r="H26" s="240">
        <v>244</v>
      </c>
      <c r="I26" s="8" t="s">
        <v>422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348">
        <v>0</v>
      </c>
      <c r="U26" s="348">
        <v>0</v>
      </c>
    </row>
    <row r="27" spans="1:21" ht="14.4" x14ac:dyDescent="0.25">
      <c r="A27" s="240">
        <v>17</v>
      </c>
      <c r="B27" s="6" t="s">
        <v>347</v>
      </c>
      <c r="C27" s="254">
        <v>0</v>
      </c>
      <c r="D27" s="8">
        <v>0</v>
      </c>
      <c r="E27" s="8">
        <v>0</v>
      </c>
      <c r="F27" s="608">
        <v>45</v>
      </c>
      <c r="G27" s="609"/>
      <c r="H27" s="240">
        <v>0</v>
      </c>
      <c r="I27" s="8" t="s">
        <v>422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348">
        <v>0</v>
      </c>
      <c r="U27" s="348">
        <v>0</v>
      </c>
    </row>
    <row r="28" spans="1:21" ht="14.4" x14ac:dyDescent="0.25">
      <c r="A28" s="240">
        <v>18</v>
      </c>
      <c r="B28" s="6" t="s">
        <v>348</v>
      </c>
      <c r="C28" s="254">
        <v>299</v>
      </c>
      <c r="D28" s="8">
        <v>0</v>
      </c>
      <c r="E28" s="8">
        <v>0</v>
      </c>
      <c r="F28" s="608">
        <v>87</v>
      </c>
      <c r="G28" s="609"/>
      <c r="H28" s="240">
        <v>121</v>
      </c>
      <c r="I28" s="8" t="s">
        <v>422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348">
        <v>0</v>
      </c>
      <c r="U28" s="348">
        <v>0</v>
      </c>
    </row>
    <row r="29" spans="1:21" ht="14.4" x14ac:dyDescent="0.25">
      <c r="A29" s="240">
        <v>19</v>
      </c>
      <c r="B29" s="6" t="s">
        <v>349</v>
      </c>
      <c r="C29" s="254">
        <v>451</v>
      </c>
      <c r="D29" s="8">
        <v>0</v>
      </c>
      <c r="E29" s="8">
        <v>0</v>
      </c>
      <c r="F29" s="608">
        <v>289</v>
      </c>
      <c r="G29" s="609"/>
      <c r="H29" s="240">
        <v>584</v>
      </c>
      <c r="I29" s="8" t="s">
        <v>422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348">
        <v>0</v>
      </c>
      <c r="U29" s="348">
        <v>0</v>
      </c>
    </row>
    <row r="30" spans="1:21" ht="14.4" x14ac:dyDescent="0.25">
      <c r="A30" s="240">
        <v>20</v>
      </c>
      <c r="B30" s="6" t="s">
        <v>350</v>
      </c>
      <c r="C30" s="254">
        <v>0</v>
      </c>
      <c r="D30" s="8">
        <v>0</v>
      </c>
      <c r="E30" s="8">
        <v>0</v>
      </c>
      <c r="F30" s="608">
        <v>33</v>
      </c>
      <c r="G30" s="609"/>
      <c r="H30" s="240">
        <v>278</v>
      </c>
      <c r="I30" s="8" t="s">
        <v>422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348">
        <v>5</v>
      </c>
      <c r="U30" s="348">
        <v>0</v>
      </c>
    </row>
    <row r="31" spans="1:21" ht="14.4" x14ac:dyDescent="0.25">
      <c r="A31" s="240">
        <v>21</v>
      </c>
      <c r="B31" s="6" t="s">
        <v>351</v>
      </c>
      <c r="C31" s="254">
        <v>106</v>
      </c>
      <c r="D31" s="8">
        <v>0</v>
      </c>
      <c r="E31" s="8">
        <v>0</v>
      </c>
      <c r="F31" s="608">
        <v>38</v>
      </c>
      <c r="G31" s="609"/>
      <c r="H31" s="240">
        <v>94</v>
      </c>
      <c r="I31" s="8" t="s">
        <v>422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348">
        <v>0</v>
      </c>
      <c r="U31" s="348">
        <v>0</v>
      </c>
    </row>
    <row r="32" spans="1:21" ht="14.4" x14ac:dyDescent="0.25">
      <c r="A32" s="240">
        <v>22</v>
      </c>
      <c r="B32" s="6" t="s">
        <v>352</v>
      </c>
      <c r="C32" s="254">
        <v>220</v>
      </c>
      <c r="D32" s="8">
        <v>0</v>
      </c>
      <c r="E32" s="8">
        <v>0</v>
      </c>
      <c r="F32" s="608">
        <v>82</v>
      </c>
      <c r="G32" s="609"/>
      <c r="H32" s="240">
        <v>202</v>
      </c>
      <c r="I32" s="8" t="s">
        <v>422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348">
        <v>0</v>
      </c>
      <c r="U32" s="348">
        <v>0</v>
      </c>
    </row>
    <row r="33" spans="1:21" ht="14.4" x14ac:dyDescent="0.25">
      <c r="A33" s="240">
        <v>23</v>
      </c>
      <c r="B33" s="6" t="s">
        <v>353</v>
      </c>
      <c r="C33" s="254">
        <v>11</v>
      </c>
      <c r="D33" s="8">
        <v>0</v>
      </c>
      <c r="E33" s="8">
        <v>0</v>
      </c>
      <c r="F33" s="608">
        <v>4</v>
      </c>
      <c r="G33" s="609"/>
      <c r="H33" s="240">
        <v>166</v>
      </c>
      <c r="I33" s="8" t="s">
        <v>422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348">
        <v>2</v>
      </c>
      <c r="U33" s="348">
        <v>0</v>
      </c>
    </row>
    <row r="34" spans="1:21" ht="14.4" x14ac:dyDescent="0.25">
      <c r="A34" s="240">
        <v>24</v>
      </c>
      <c r="B34" s="6" t="s">
        <v>354</v>
      </c>
      <c r="C34" s="254">
        <v>206</v>
      </c>
      <c r="D34" s="8">
        <v>0</v>
      </c>
      <c r="E34" s="8">
        <v>0</v>
      </c>
      <c r="F34" s="608">
        <v>105</v>
      </c>
      <c r="G34" s="609"/>
      <c r="H34" s="240">
        <v>247</v>
      </c>
      <c r="I34" s="8" t="s">
        <v>422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348">
        <v>0</v>
      </c>
      <c r="U34" s="348">
        <v>0</v>
      </c>
    </row>
    <row r="35" spans="1:21" ht="14.4" x14ac:dyDescent="0.25">
      <c r="A35" s="240">
        <v>25</v>
      </c>
      <c r="B35" s="6" t="s">
        <v>355</v>
      </c>
      <c r="C35" s="254">
        <v>74</v>
      </c>
      <c r="D35" s="8">
        <v>0</v>
      </c>
      <c r="E35" s="8">
        <v>0</v>
      </c>
      <c r="F35" s="608">
        <v>292</v>
      </c>
      <c r="G35" s="609"/>
      <c r="H35" s="240">
        <v>277</v>
      </c>
      <c r="I35" s="8" t="s">
        <v>422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348">
        <v>0</v>
      </c>
      <c r="U35" s="348">
        <v>0</v>
      </c>
    </row>
    <row r="36" spans="1:21" ht="14.4" x14ac:dyDescent="0.25">
      <c r="A36" s="240">
        <v>26</v>
      </c>
      <c r="B36" s="6" t="s">
        <v>356</v>
      </c>
      <c r="C36" s="254">
        <v>413</v>
      </c>
      <c r="D36" s="8">
        <v>0</v>
      </c>
      <c r="E36" s="8">
        <v>0</v>
      </c>
      <c r="F36" s="608">
        <v>50</v>
      </c>
      <c r="G36" s="609"/>
      <c r="H36" s="240">
        <v>811</v>
      </c>
      <c r="I36" s="8" t="s">
        <v>422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348">
        <v>4</v>
      </c>
      <c r="U36" s="348">
        <v>0</v>
      </c>
    </row>
    <row r="37" spans="1:21" ht="14.4" x14ac:dyDescent="0.25">
      <c r="A37" s="240">
        <v>27</v>
      </c>
      <c r="B37" s="6" t="s">
        <v>357</v>
      </c>
      <c r="C37" s="254">
        <v>0</v>
      </c>
      <c r="D37" s="8">
        <v>0</v>
      </c>
      <c r="E37" s="8">
        <v>0</v>
      </c>
      <c r="F37" s="608">
        <v>0</v>
      </c>
      <c r="G37" s="609"/>
      <c r="H37" s="240">
        <v>0</v>
      </c>
      <c r="I37" s="8" t="s">
        <v>422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348">
        <v>0</v>
      </c>
      <c r="U37" s="348">
        <v>0</v>
      </c>
    </row>
    <row r="38" spans="1:21" ht="14.4" x14ac:dyDescent="0.25">
      <c r="A38" s="240">
        <v>28</v>
      </c>
      <c r="B38" s="6" t="s">
        <v>358</v>
      </c>
      <c r="C38" s="254">
        <v>249</v>
      </c>
      <c r="D38" s="8">
        <v>0</v>
      </c>
      <c r="E38" s="8">
        <v>0</v>
      </c>
      <c r="F38" s="608">
        <v>116</v>
      </c>
      <c r="G38" s="609"/>
      <c r="H38" s="240">
        <v>392</v>
      </c>
      <c r="I38" s="8" t="s">
        <v>422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348">
        <v>0</v>
      </c>
      <c r="U38" s="348">
        <v>0</v>
      </c>
    </row>
    <row r="39" spans="1:21" ht="14.4" x14ac:dyDescent="0.25">
      <c r="A39" s="240">
        <v>29</v>
      </c>
      <c r="B39" s="6" t="s">
        <v>359</v>
      </c>
      <c r="C39" s="254">
        <v>120</v>
      </c>
      <c r="D39" s="8">
        <v>0</v>
      </c>
      <c r="E39" s="8">
        <v>0</v>
      </c>
      <c r="F39" s="608">
        <v>505</v>
      </c>
      <c r="G39" s="609"/>
      <c r="H39" s="240">
        <v>305</v>
      </c>
      <c r="I39" s="8" t="s">
        <v>422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348">
        <v>0</v>
      </c>
      <c r="U39" s="348">
        <v>0</v>
      </c>
    </row>
    <row r="40" spans="1:21" ht="14.4" x14ac:dyDescent="0.25">
      <c r="A40" s="240">
        <v>30</v>
      </c>
      <c r="B40" s="6" t="s">
        <v>360</v>
      </c>
      <c r="C40" s="254">
        <v>307</v>
      </c>
      <c r="D40" s="8">
        <v>0</v>
      </c>
      <c r="E40" s="8">
        <v>0</v>
      </c>
      <c r="F40" s="608">
        <v>283</v>
      </c>
      <c r="G40" s="609"/>
      <c r="H40" s="240">
        <v>898</v>
      </c>
      <c r="I40" s="8" t="s">
        <v>422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348">
        <v>0</v>
      </c>
      <c r="U40" s="348">
        <v>0</v>
      </c>
    </row>
    <row r="41" spans="1:21" ht="14.4" x14ac:dyDescent="0.25">
      <c r="A41" s="240">
        <v>31</v>
      </c>
      <c r="B41" s="6" t="s">
        <v>361</v>
      </c>
      <c r="C41" s="254">
        <v>59</v>
      </c>
      <c r="D41" s="8">
        <v>0</v>
      </c>
      <c r="E41" s="8">
        <v>0</v>
      </c>
      <c r="F41" s="608">
        <v>111</v>
      </c>
      <c r="G41" s="609"/>
      <c r="H41" s="240">
        <v>65</v>
      </c>
      <c r="I41" s="8" t="s">
        <v>422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348">
        <v>0</v>
      </c>
      <c r="U41" s="348">
        <v>0</v>
      </c>
    </row>
    <row r="42" spans="1:21" ht="14.4" x14ac:dyDescent="0.25">
      <c r="A42" s="240">
        <v>32</v>
      </c>
      <c r="B42" s="6" t="s">
        <v>362</v>
      </c>
      <c r="C42" s="254">
        <v>109</v>
      </c>
      <c r="D42" s="8">
        <v>0</v>
      </c>
      <c r="E42" s="8">
        <v>0</v>
      </c>
      <c r="F42" s="608">
        <v>459</v>
      </c>
      <c r="G42" s="609"/>
      <c r="H42" s="240">
        <v>352</v>
      </c>
      <c r="I42" s="8" t="s">
        <v>422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348">
        <v>0</v>
      </c>
      <c r="U42" s="348">
        <v>0</v>
      </c>
    </row>
    <row r="43" spans="1:21" ht="14.4" x14ac:dyDescent="0.25">
      <c r="A43" s="240">
        <v>33</v>
      </c>
      <c r="B43" s="6" t="s">
        <v>363</v>
      </c>
      <c r="C43" s="254">
        <v>159</v>
      </c>
      <c r="D43" s="8">
        <v>0</v>
      </c>
      <c r="E43" s="8">
        <v>0</v>
      </c>
      <c r="F43" s="608">
        <v>18</v>
      </c>
      <c r="G43" s="609"/>
      <c r="H43" s="240">
        <v>86</v>
      </c>
      <c r="I43" s="8" t="s">
        <v>422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348">
        <v>0</v>
      </c>
      <c r="U43" s="348">
        <v>0</v>
      </c>
    </row>
    <row r="44" spans="1:21" ht="14.4" x14ac:dyDescent="0.25">
      <c r="A44" s="240">
        <v>34</v>
      </c>
      <c r="B44" s="6" t="s">
        <v>364</v>
      </c>
      <c r="C44" s="254">
        <v>234</v>
      </c>
      <c r="D44" s="8">
        <v>0</v>
      </c>
      <c r="E44" s="8">
        <v>0</v>
      </c>
      <c r="F44" s="608">
        <v>0</v>
      </c>
      <c r="G44" s="609"/>
      <c r="H44" s="240">
        <v>457</v>
      </c>
      <c r="I44" s="8" t="s">
        <v>422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348">
        <v>3</v>
      </c>
      <c r="U44" s="348">
        <v>0</v>
      </c>
    </row>
    <row r="45" spans="1:21" ht="14.4" x14ac:dyDescent="0.25">
      <c r="A45" s="240">
        <v>35</v>
      </c>
      <c r="B45" s="6" t="s">
        <v>365</v>
      </c>
      <c r="C45" s="254">
        <v>41</v>
      </c>
      <c r="D45" s="8">
        <v>0</v>
      </c>
      <c r="E45" s="8">
        <v>0</v>
      </c>
      <c r="F45" s="608">
        <v>0</v>
      </c>
      <c r="G45" s="609"/>
      <c r="H45" s="240">
        <v>402</v>
      </c>
      <c r="I45" s="8" t="s">
        <v>422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348">
        <v>4</v>
      </c>
      <c r="U45" s="348">
        <v>0</v>
      </c>
    </row>
    <row r="46" spans="1:21" ht="14.4" x14ac:dyDescent="0.25">
      <c r="A46" s="240">
        <v>36</v>
      </c>
      <c r="B46" s="6" t="s">
        <v>366</v>
      </c>
      <c r="C46" s="254">
        <v>18</v>
      </c>
      <c r="D46" s="8">
        <v>0</v>
      </c>
      <c r="E46" s="8">
        <v>0</v>
      </c>
      <c r="F46" s="608">
        <v>129</v>
      </c>
      <c r="G46" s="609"/>
      <c r="H46" s="240">
        <v>54</v>
      </c>
      <c r="I46" s="8" t="s">
        <v>422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348">
        <v>0</v>
      </c>
      <c r="U46" s="348">
        <v>0</v>
      </c>
    </row>
    <row r="47" spans="1:21" ht="14.4" x14ac:dyDescent="0.25">
      <c r="A47" s="240">
        <v>37</v>
      </c>
      <c r="B47" s="6" t="s">
        <v>367</v>
      </c>
      <c r="C47" s="254">
        <v>41</v>
      </c>
      <c r="D47" s="8">
        <v>0</v>
      </c>
      <c r="E47" s="8">
        <v>0</v>
      </c>
      <c r="F47" s="608">
        <v>165</v>
      </c>
      <c r="G47" s="609"/>
      <c r="H47" s="240">
        <v>41</v>
      </c>
      <c r="I47" s="8" t="s">
        <v>422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348">
        <v>0</v>
      </c>
      <c r="U47" s="348">
        <v>0</v>
      </c>
    </row>
    <row r="48" spans="1:21" ht="14.4" x14ac:dyDescent="0.25">
      <c r="A48" s="240">
        <v>38</v>
      </c>
      <c r="B48" s="6" t="s">
        <v>368</v>
      </c>
      <c r="C48" s="254">
        <v>14</v>
      </c>
      <c r="D48" s="8">
        <v>0</v>
      </c>
      <c r="E48" s="8">
        <v>0</v>
      </c>
      <c r="F48" s="608">
        <v>230</v>
      </c>
      <c r="G48" s="609"/>
      <c r="H48" s="240">
        <v>233</v>
      </c>
      <c r="I48" s="8" t="s">
        <v>422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348">
        <v>0</v>
      </c>
      <c r="U48" s="348">
        <v>0</v>
      </c>
    </row>
    <row r="49" spans="1:25" ht="14.4" x14ac:dyDescent="0.25">
      <c r="A49" s="240">
        <v>39</v>
      </c>
      <c r="B49" s="6" t="s">
        <v>369</v>
      </c>
      <c r="C49" s="254">
        <v>8</v>
      </c>
      <c r="D49" s="8">
        <v>0</v>
      </c>
      <c r="E49" s="8">
        <v>0</v>
      </c>
      <c r="F49" s="608">
        <v>36</v>
      </c>
      <c r="G49" s="609"/>
      <c r="H49" s="240">
        <v>165</v>
      </c>
      <c r="I49" s="8" t="s">
        <v>422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348">
        <v>0</v>
      </c>
      <c r="U49" s="348">
        <v>0</v>
      </c>
    </row>
    <row r="50" spans="1:25" ht="14.4" x14ac:dyDescent="0.25">
      <c r="A50" s="240">
        <v>40</v>
      </c>
      <c r="B50" s="6" t="s">
        <v>370</v>
      </c>
      <c r="C50" s="254">
        <v>128</v>
      </c>
      <c r="D50" s="8">
        <v>0</v>
      </c>
      <c r="E50" s="8">
        <v>0</v>
      </c>
      <c r="F50" s="608">
        <v>0</v>
      </c>
      <c r="G50" s="609"/>
      <c r="H50" s="240">
        <v>0</v>
      </c>
      <c r="I50" s="8" t="s">
        <v>422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348">
        <v>0</v>
      </c>
      <c r="U50" s="348">
        <v>0</v>
      </c>
    </row>
    <row r="51" spans="1:25" ht="14.4" x14ac:dyDescent="0.25">
      <c r="A51" s="240">
        <v>41</v>
      </c>
      <c r="B51" s="6" t="s">
        <v>371</v>
      </c>
      <c r="C51" s="254">
        <v>64</v>
      </c>
      <c r="D51" s="8">
        <v>0</v>
      </c>
      <c r="E51" s="8">
        <v>0</v>
      </c>
      <c r="F51" s="608">
        <v>241</v>
      </c>
      <c r="G51" s="609"/>
      <c r="H51" s="240">
        <v>308</v>
      </c>
      <c r="I51" s="8" t="s">
        <v>422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348">
        <v>0</v>
      </c>
      <c r="U51" s="348">
        <v>0</v>
      </c>
    </row>
    <row r="52" spans="1:25" ht="14.4" x14ac:dyDescent="0.25">
      <c r="A52" s="7">
        <v>42</v>
      </c>
      <c r="B52" s="6" t="s">
        <v>372</v>
      </c>
      <c r="C52" s="254">
        <v>93</v>
      </c>
      <c r="D52" s="8">
        <v>0</v>
      </c>
      <c r="E52" s="8">
        <v>0</v>
      </c>
      <c r="F52" s="608">
        <v>164</v>
      </c>
      <c r="G52" s="609"/>
      <c r="H52" s="240">
        <v>86</v>
      </c>
      <c r="I52" s="8" t="s">
        <v>422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348">
        <v>0</v>
      </c>
      <c r="U52" s="348">
        <v>0</v>
      </c>
    </row>
    <row r="53" spans="1:25" ht="14.4" x14ac:dyDescent="0.25">
      <c r="A53" s="7">
        <v>43</v>
      </c>
      <c r="B53" s="6" t="s">
        <v>373</v>
      </c>
      <c r="C53" s="254">
        <v>0</v>
      </c>
      <c r="D53" s="8">
        <v>0</v>
      </c>
      <c r="E53" s="8">
        <v>0</v>
      </c>
      <c r="F53" s="608">
        <v>0</v>
      </c>
      <c r="G53" s="609"/>
      <c r="H53" s="240">
        <v>0</v>
      </c>
      <c r="I53" s="8" t="s">
        <v>422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348">
        <v>0</v>
      </c>
      <c r="U53" s="348">
        <v>0</v>
      </c>
    </row>
    <row r="54" spans="1:25" ht="25.2" customHeight="1" x14ac:dyDescent="0.25">
      <c r="A54" s="619" t="s">
        <v>23</v>
      </c>
      <c r="B54" s="619"/>
      <c r="C54" s="459">
        <f>SUM(C11:C53)</f>
        <v>5457</v>
      </c>
      <c r="D54" s="459">
        <v>0</v>
      </c>
      <c r="E54" s="459">
        <v>0</v>
      </c>
      <c r="F54" s="620">
        <f>SUM(F11:F53)</f>
        <v>5904</v>
      </c>
      <c r="G54" s="621"/>
      <c r="H54" s="459">
        <f>SUM(H11:H53)</f>
        <v>9625</v>
      </c>
      <c r="I54" s="459" t="s">
        <v>422</v>
      </c>
      <c r="J54" s="459">
        <v>0</v>
      </c>
      <c r="K54" s="459">
        <v>0</v>
      </c>
      <c r="L54" s="459">
        <v>0</v>
      </c>
      <c r="M54" s="459">
        <v>0</v>
      </c>
      <c r="N54" s="459">
        <v>0</v>
      </c>
      <c r="O54" s="459">
        <v>0</v>
      </c>
      <c r="P54" s="459">
        <v>0</v>
      </c>
      <c r="Q54" s="459">
        <v>0</v>
      </c>
      <c r="R54" s="459">
        <v>0</v>
      </c>
      <c r="S54" s="459">
        <v>0</v>
      </c>
      <c r="T54" s="459">
        <f>SUM(T11:T53)</f>
        <v>30</v>
      </c>
      <c r="U54" s="459">
        <v>0</v>
      </c>
    </row>
    <row r="55" spans="1:25" ht="25.2" customHeight="1" x14ac:dyDescent="0.25">
      <c r="A55" s="33"/>
      <c r="B55" s="33"/>
      <c r="C55" s="75"/>
      <c r="D55" s="75"/>
      <c r="E55" s="75"/>
      <c r="F55" s="75"/>
      <c r="G55" s="75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14"/>
      <c r="W55" s="14"/>
      <c r="X55" s="14"/>
      <c r="Y55" s="102"/>
    </row>
    <row r="56" spans="1:25" ht="12" customHeight="1" x14ac:dyDescent="0.25">
      <c r="A56" s="33"/>
      <c r="B56" s="33"/>
      <c r="C56" s="33"/>
      <c r="D56" s="33"/>
      <c r="E56" s="33"/>
      <c r="F56" s="33"/>
      <c r="G56" s="3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356" t="s">
        <v>50</v>
      </c>
      <c r="V56" s="14"/>
      <c r="W56" s="14"/>
      <c r="X56" s="14"/>
      <c r="Y56" s="102"/>
    </row>
    <row r="57" spans="1:25" ht="24" customHeight="1" x14ac:dyDescent="0.3">
      <c r="A57" s="616" t="s">
        <v>421</v>
      </c>
      <c r="B57" s="616" t="s">
        <v>4</v>
      </c>
      <c r="C57" s="616" t="s">
        <v>27</v>
      </c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3"/>
      <c r="X57" s="623"/>
    </row>
    <row r="58" spans="1:25" ht="73.2" customHeight="1" x14ac:dyDescent="0.25">
      <c r="A58" s="616"/>
      <c r="B58" s="616"/>
      <c r="C58" s="208" t="s">
        <v>30</v>
      </c>
      <c r="D58" s="208" t="s">
        <v>31</v>
      </c>
      <c r="E58" s="208" t="s">
        <v>32</v>
      </c>
      <c r="F58" s="208" t="s">
        <v>33</v>
      </c>
      <c r="G58" s="208" t="s">
        <v>34</v>
      </c>
      <c r="H58" s="208" t="s">
        <v>35</v>
      </c>
      <c r="I58" s="208" t="s">
        <v>36</v>
      </c>
      <c r="J58" s="208" t="s">
        <v>37</v>
      </c>
      <c r="K58" s="208" t="s">
        <v>38</v>
      </c>
      <c r="L58" s="208" t="s">
        <v>39</v>
      </c>
      <c r="M58" s="208" t="s">
        <v>40</v>
      </c>
      <c r="N58" s="208" t="s">
        <v>41</v>
      </c>
      <c r="O58" s="208" t="s">
        <v>42</v>
      </c>
      <c r="P58" s="208" t="s">
        <v>43</v>
      </c>
      <c r="Q58" s="208" t="s">
        <v>44</v>
      </c>
      <c r="R58" s="208" t="s">
        <v>45</v>
      </c>
      <c r="S58" s="208" t="s">
        <v>46</v>
      </c>
      <c r="T58" s="208" t="s">
        <v>47</v>
      </c>
      <c r="U58" s="208" t="s">
        <v>48</v>
      </c>
      <c r="V58" s="208" t="s">
        <v>49</v>
      </c>
      <c r="W58" s="208" t="s">
        <v>51</v>
      </c>
      <c r="X58" s="209" t="s">
        <v>867</v>
      </c>
    </row>
    <row r="59" spans="1:25" x14ac:dyDescent="0.25">
      <c r="A59" s="353">
        <v>1</v>
      </c>
      <c r="B59" s="353">
        <v>2</v>
      </c>
      <c r="C59" s="353">
        <v>22</v>
      </c>
      <c r="D59" s="353">
        <v>23</v>
      </c>
      <c r="E59" s="353">
        <v>24</v>
      </c>
      <c r="F59" s="353">
        <v>25</v>
      </c>
      <c r="G59" s="353">
        <v>26</v>
      </c>
      <c r="H59" s="353">
        <v>27</v>
      </c>
      <c r="I59" s="353">
        <v>28</v>
      </c>
      <c r="J59" s="353">
        <v>29</v>
      </c>
      <c r="K59" s="353">
        <v>30</v>
      </c>
      <c r="L59" s="353">
        <v>31</v>
      </c>
      <c r="M59" s="353">
        <v>32</v>
      </c>
      <c r="N59" s="353">
        <v>33</v>
      </c>
      <c r="O59" s="353">
        <v>34</v>
      </c>
      <c r="P59" s="353">
        <v>35</v>
      </c>
      <c r="Q59" s="353">
        <v>36</v>
      </c>
      <c r="R59" s="353">
        <v>37</v>
      </c>
      <c r="S59" s="353">
        <v>38</v>
      </c>
      <c r="T59" s="353">
        <v>39</v>
      </c>
      <c r="U59" s="353">
        <v>40</v>
      </c>
      <c r="V59" s="353">
        <v>41</v>
      </c>
      <c r="W59" s="353">
        <v>42</v>
      </c>
      <c r="X59" s="353">
        <v>43</v>
      </c>
    </row>
    <row r="60" spans="1:25" x14ac:dyDescent="0.25">
      <c r="A60" s="254">
        <v>1</v>
      </c>
      <c r="B60" s="6" t="s">
        <v>331</v>
      </c>
      <c r="C60" s="240">
        <v>0</v>
      </c>
      <c r="D60" s="20" t="s">
        <v>422</v>
      </c>
      <c r="E60" s="240">
        <v>114</v>
      </c>
      <c r="F60" s="240">
        <v>0</v>
      </c>
      <c r="G60" s="20">
        <v>0</v>
      </c>
      <c r="H60" s="240">
        <v>0</v>
      </c>
      <c r="I60" s="20">
        <v>0</v>
      </c>
      <c r="J60" s="240">
        <v>17</v>
      </c>
      <c r="K60" s="20">
        <v>0</v>
      </c>
      <c r="L60" s="240">
        <v>415</v>
      </c>
      <c r="M60" s="348" t="s">
        <v>422</v>
      </c>
      <c r="N60" s="240">
        <v>71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 t="s">
        <v>422</v>
      </c>
      <c r="U60" s="8">
        <v>0</v>
      </c>
      <c r="V60" s="8" t="s">
        <v>422</v>
      </c>
      <c r="W60" s="8" t="s">
        <v>422</v>
      </c>
      <c r="X60" s="240">
        <v>7</v>
      </c>
    </row>
    <row r="61" spans="1:25" x14ac:dyDescent="0.25">
      <c r="A61" s="254">
        <v>2</v>
      </c>
      <c r="B61" s="6" t="s">
        <v>332</v>
      </c>
      <c r="C61" s="240">
        <v>0</v>
      </c>
      <c r="D61" s="20" t="s">
        <v>422</v>
      </c>
      <c r="E61" s="240">
        <v>216</v>
      </c>
      <c r="F61" s="240">
        <v>67</v>
      </c>
      <c r="G61" s="20">
        <v>0</v>
      </c>
      <c r="H61" s="240">
        <v>0</v>
      </c>
      <c r="I61" s="20">
        <v>0</v>
      </c>
      <c r="J61" s="240">
        <v>10</v>
      </c>
      <c r="K61" s="20">
        <v>0</v>
      </c>
      <c r="L61" s="240">
        <v>98</v>
      </c>
      <c r="M61" s="348" t="s">
        <v>422</v>
      </c>
      <c r="N61" s="240">
        <v>103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 t="s">
        <v>422</v>
      </c>
      <c r="U61" s="8">
        <v>0</v>
      </c>
      <c r="V61" s="8" t="s">
        <v>422</v>
      </c>
      <c r="W61" s="8" t="s">
        <v>422</v>
      </c>
      <c r="X61" s="240">
        <v>0</v>
      </c>
    </row>
    <row r="62" spans="1:25" x14ac:dyDescent="0.25">
      <c r="A62" s="254">
        <v>3</v>
      </c>
      <c r="B62" s="6" t="s">
        <v>333</v>
      </c>
      <c r="C62" s="240">
        <v>0</v>
      </c>
      <c r="D62" s="20" t="s">
        <v>422</v>
      </c>
      <c r="E62" s="240">
        <v>200</v>
      </c>
      <c r="F62" s="240">
        <v>0</v>
      </c>
      <c r="G62" s="20">
        <v>0</v>
      </c>
      <c r="H62" s="240">
        <v>59</v>
      </c>
      <c r="I62" s="20">
        <v>0</v>
      </c>
      <c r="J62" s="240">
        <v>0</v>
      </c>
      <c r="K62" s="20">
        <v>0</v>
      </c>
      <c r="L62" s="240">
        <v>110</v>
      </c>
      <c r="M62" s="348" t="s">
        <v>422</v>
      </c>
      <c r="N62" s="240">
        <v>73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 t="s">
        <v>422</v>
      </c>
      <c r="U62" s="8">
        <v>0</v>
      </c>
      <c r="V62" s="8" t="s">
        <v>422</v>
      </c>
      <c r="W62" s="8" t="s">
        <v>422</v>
      </c>
      <c r="X62" s="240">
        <v>0</v>
      </c>
    </row>
    <row r="63" spans="1:25" x14ac:dyDescent="0.25">
      <c r="A63" s="254">
        <v>4</v>
      </c>
      <c r="B63" s="6" t="s">
        <v>334</v>
      </c>
      <c r="C63" s="240">
        <v>0</v>
      </c>
      <c r="D63" s="20" t="s">
        <v>422</v>
      </c>
      <c r="E63" s="240">
        <v>385</v>
      </c>
      <c r="F63" s="240">
        <v>6</v>
      </c>
      <c r="G63" s="20">
        <v>0</v>
      </c>
      <c r="H63" s="240">
        <v>69</v>
      </c>
      <c r="I63" s="20">
        <v>0</v>
      </c>
      <c r="J63" s="240">
        <v>1</v>
      </c>
      <c r="K63" s="20">
        <v>0</v>
      </c>
      <c r="L63" s="240">
        <v>88</v>
      </c>
      <c r="M63" s="348" t="s">
        <v>422</v>
      </c>
      <c r="N63" s="240">
        <v>19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 t="s">
        <v>422</v>
      </c>
      <c r="U63" s="8">
        <v>0</v>
      </c>
      <c r="V63" s="8" t="s">
        <v>422</v>
      </c>
      <c r="W63" s="8" t="s">
        <v>422</v>
      </c>
      <c r="X63" s="240">
        <v>0</v>
      </c>
    </row>
    <row r="64" spans="1:25" x14ac:dyDescent="0.25">
      <c r="A64" s="254">
        <v>5</v>
      </c>
      <c r="B64" s="6" t="s">
        <v>335</v>
      </c>
      <c r="C64" s="240">
        <v>0</v>
      </c>
      <c r="D64" s="20" t="s">
        <v>422</v>
      </c>
      <c r="E64" s="240">
        <v>435</v>
      </c>
      <c r="F64" s="240">
        <v>1</v>
      </c>
      <c r="G64" s="20">
        <v>0</v>
      </c>
      <c r="H64" s="240">
        <v>34</v>
      </c>
      <c r="I64" s="20">
        <v>0</v>
      </c>
      <c r="J64" s="240">
        <v>0</v>
      </c>
      <c r="K64" s="20">
        <v>0</v>
      </c>
      <c r="L64" s="240">
        <v>117</v>
      </c>
      <c r="M64" s="348" t="s">
        <v>422</v>
      </c>
      <c r="N64" s="240">
        <v>70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 t="s">
        <v>422</v>
      </c>
      <c r="U64" s="8">
        <v>0</v>
      </c>
      <c r="V64" s="8" t="s">
        <v>422</v>
      </c>
      <c r="W64" s="8" t="s">
        <v>422</v>
      </c>
      <c r="X64" s="240">
        <v>0</v>
      </c>
    </row>
    <row r="65" spans="1:24" x14ac:dyDescent="0.25">
      <c r="A65" s="254">
        <v>6</v>
      </c>
      <c r="B65" s="6" t="s">
        <v>336</v>
      </c>
      <c r="C65" s="240">
        <v>0</v>
      </c>
      <c r="D65" s="20" t="s">
        <v>422</v>
      </c>
      <c r="E65" s="240">
        <v>229</v>
      </c>
      <c r="F65" s="240">
        <v>0</v>
      </c>
      <c r="G65" s="20">
        <v>0</v>
      </c>
      <c r="H65" s="240">
        <v>0</v>
      </c>
      <c r="I65" s="20">
        <v>0</v>
      </c>
      <c r="J65" s="240">
        <v>0</v>
      </c>
      <c r="K65" s="20">
        <v>0</v>
      </c>
      <c r="L65" s="240">
        <v>69</v>
      </c>
      <c r="M65" s="348" t="s">
        <v>422</v>
      </c>
      <c r="N65" s="240">
        <v>42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 t="s">
        <v>422</v>
      </c>
      <c r="U65" s="8">
        <v>0</v>
      </c>
      <c r="V65" s="8" t="s">
        <v>422</v>
      </c>
      <c r="W65" s="8" t="s">
        <v>422</v>
      </c>
      <c r="X65" s="240">
        <v>0</v>
      </c>
    </row>
    <row r="66" spans="1:24" x14ac:dyDescent="0.25">
      <c r="A66" s="254">
        <v>7</v>
      </c>
      <c r="B66" s="6" t="s">
        <v>337</v>
      </c>
      <c r="C66" s="240">
        <v>0</v>
      </c>
      <c r="D66" s="20" t="s">
        <v>422</v>
      </c>
      <c r="E66" s="240">
        <v>146</v>
      </c>
      <c r="F66" s="240">
        <v>0</v>
      </c>
      <c r="G66" s="20">
        <v>0</v>
      </c>
      <c r="H66" s="240">
        <v>0</v>
      </c>
      <c r="I66" s="20">
        <v>0</v>
      </c>
      <c r="J66" s="240">
        <v>10</v>
      </c>
      <c r="K66" s="20">
        <v>0</v>
      </c>
      <c r="L66" s="240">
        <v>144</v>
      </c>
      <c r="M66" s="348" t="s">
        <v>422</v>
      </c>
      <c r="N66" s="240">
        <v>74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 t="s">
        <v>422</v>
      </c>
      <c r="U66" s="8">
        <v>0</v>
      </c>
      <c r="V66" s="8" t="s">
        <v>422</v>
      </c>
      <c r="W66" s="8" t="s">
        <v>422</v>
      </c>
      <c r="X66" s="240">
        <v>23</v>
      </c>
    </row>
    <row r="67" spans="1:24" x14ac:dyDescent="0.25">
      <c r="A67" s="254">
        <v>8</v>
      </c>
      <c r="B67" s="6" t="s">
        <v>338</v>
      </c>
      <c r="C67" s="240">
        <v>0</v>
      </c>
      <c r="D67" s="20" t="s">
        <v>422</v>
      </c>
      <c r="E67" s="240">
        <v>169</v>
      </c>
      <c r="F67" s="240">
        <v>0</v>
      </c>
      <c r="G67" s="20">
        <v>0</v>
      </c>
      <c r="H67" s="240">
        <v>0</v>
      </c>
      <c r="I67" s="20">
        <v>0</v>
      </c>
      <c r="J67" s="240">
        <v>0</v>
      </c>
      <c r="K67" s="20">
        <v>0</v>
      </c>
      <c r="L67" s="240">
        <v>4</v>
      </c>
      <c r="M67" s="348" t="s">
        <v>422</v>
      </c>
      <c r="N67" s="240">
        <v>16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 t="s">
        <v>422</v>
      </c>
      <c r="U67" s="8">
        <v>0</v>
      </c>
      <c r="V67" s="8" t="s">
        <v>422</v>
      </c>
      <c r="W67" s="8" t="s">
        <v>422</v>
      </c>
      <c r="X67" s="240">
        <v>0</v>
      </c>
    </row>
    <row r="68" spans="1:24" x14ac:dyDescent="0.25">
      <c r="A68" s="254">
        <v>9</v>
      </c>
      <c r="B68" s="6" t="s">
        <v>339</v>
      </c>
      <c r="C68" s="240">
        <v>0</v>
      </c>
      <c r="D68" s="20" t="s">
        <v>422</v>
      </c>
      <c r="E68" s="240">
        <v>123</v>
      </c>
      <c r="F68" s="240">
        <v>0</v>
      </c>
      <c r="G68" s="20">
        <v>0</v>
      </c>
      <c r="H68" s="240">
        <v>3</v>
      </c>
      <c r="I68" s="20">
        <v>0</v>
      </c>
      <c r="J68" s="240">
        <v>0</v>
      </c>
      <c r="K68" s="20">
        <v>0</v>
      </c>
      <c r="L68" s="240">
        <v>27</v>
      </c>
      <c r="M68" s="348" t="s">
        <v>422</v>
      </c>
      <c r="N68" s="240">
        <v>44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 t="s">
        <v>422</v>
      </c>
      <c r="U68" s="8">
        <v>4</v>
      </c>
      <c r="V68" s="8" t="s">
        <v>422</v>
      </c>
      <c r="W68" s="8" t="s">
        <v>422</v>
      </c>
      <c r="X68" s="240">
        <v>0</v>
      </c>
    </row>
    <row r="69" spans="1:24" x14ac:dyDescent="0.25">
      <c r="A69" s="254">
        <v>10</v>
      </c>
      <c r="B69" s="6" t="s">
        <v>340</v>
      </c>
      <c r="C69" s="240">
        <v>0</v>
      </c>
      <c r="D69" s="20" t="s">
        <v>422</v>
      </c>
      <c r="E69" s="240">
        <v>55</v>
      </c>
      <c r="F69" s="240">
        <v>0</v>
      </c>
      <c r="G69" s="20">
        <v>0</v>
      </c>
      <c r="H69" s="240">
        <v>2</v>
      </c>
      <c r="I69" s="20">
        <v>0</v>
      </c>
      <c r="J69" s="240">
        <v>0</v>
      </c>
      <c r="K69" s="20">
        <v>0</v>
      </c>
      <c r="L69" s="240">
        <v>8</v>
      </c>
      <c r="M69" s="348" t="s">
        <v>422</v>
      </c>
      <c r="N69" s="240">
        <v>3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 t="s">
        <v>422</v>
      </c>
      <c r="U69" s="8">
        <v>0</v>
      </c>
      <c r="V69" s="8" t="s">
        <v>422</v>
      </c>
      <c r="W69" s="8" t="s">
        <v>422</v>
      </c>
      <c r="X69" s="240">
        <v>0</v>
      </c>
    </row>
    <row r="70" spans="1:24" x14ac:dyDescent="0.25">
      <c r="A70" s="254">
        <v>11</v>
      </c>
      <c r="B70" s="6" t="s">
        <v>341</v>
      </c>
      <c r="C70" s="240">
        <v>0</v>
      </c>
      <c r="D70" s="20" t="s">
        <v>422</v>
      </c>
      <c r="E70" s="240">
        <v>108</v>
      </c>
      <c r="F70" s="240">
        <v>1</v>
      </c>
      <c r="G70" s="20">
        <v>0</v>
      </c>
      <c r="H70" s="240">
        <v>0</v>
      </c>
      <c r="I70" s="20">
        <v>0</v>
      </c>
      <c r="J70" s="240">
        <v>16</v>
      </c>
      <c r="K70" s="20">
        <v>0</v>
      </c>
      <c r="L70" s="240">
        <v>44</v>
      </c>
      <c r="M70" s="348" t="s">
        <v>422</v>
      </c>
      <c r="N70" s="240">
        <v>90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 t="s">
        <v>422</v>
      </c>
      <c r="U70" s="8">
        <v>0</v>
      </c>
      <c r="V70" s="8" t="s">
        <v>422</v>
      </c>
      <c r="W70" s="8" t="s">
        <v>422</v>
      </c>
      <c r="X70" s="240">
        <v>0</v>
      </c>
    </row>
    <row r="71" spans="1:24" x14ac:dyDescent="0.25">
      <c r="A71" s="254">
        <v>12</v>
      </c>
      <c r="B71" s="6" t="s">
        <v>342</v>
      </c>
      <c r="C71" s="240">
        <v>0</v>
      </c>
      <c r="D71" s="20" t="s">
        <v>422</v>
      </c>
      <c r="E71" s="240">
        <v>83</v>
      </c>
      <c r="F71" s="240">
        <v>0</v>
      </c>
      <c r="G71" s="20">
        <v>0</v>
      </c>
      <c r="H71" s="240">
        <v>0</v>
      </c>
      <c r="I71" s="20">
        <v>0</v>
      </c>
      <c r="J71" s="240">
        <v>0</v>
      </c>
      <c r="K71" s="20">
        <v>0</v>
      </c>
      <c r="L71" s="240">
        <v>42</v>
      </c>
      <c r="M71" s="348" t="s">
        <v>422</v>
      </c>
      <c r="N71" s="240">
        <v>3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 t="s">
        <v>422</v>
      </c>
      <c r="U71" s="8">
        <v>0</v>
      </c>
      <c r="V71" s="8" t="s">
        <v>422</v>
      </c>
      <c r="W71" s="8" t="s">
        <v>422</v>
      </c>
      <c r="X71" s="240">
        <v>0</v>
      </c>
    </row>
    <row r="72" spans="1:24" x14ac:dyDescent="0.25">
      <c r="A72" s="254">
        <v>13</v>
      </c>
      <c r="B72" s="6" t="s">
        <v>343</v>
      </c>
      <c r="C72" s="240">
        <v>0</v>
      </c>
      <c r="D72" s="20" t="s">
        <v>422</v>
      </c>
      <c r="E72" s="240">
        <v>126</v>
      </c>
      <c r="F72" s="240">
        <v>1</v>
      </c>
      <c r="G72" s="20">
        <v>0</v>
      </c>
      <c r="H72" s="240">
        <v>0</v>
      </c>
      <c r="I72" s="20">
        <v>0</v>
      </c>
      <c r="J72" s="240">
        <v>12</v>
      </c>
      <c r="K72" s="20">
        <v>0</v>
      </c>
      <c r="L72" s="240">
        <v>93</v>
      </c>
      <c r="M72" s="348" t="s">
        <v>422</v>
      </c>
      <c r="N72" s="240">
        <v>69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 t="s">
        <v>422</v>
      </c>
      <c r="U72" s="8">
        <v>0</v>
      </c>
      <c r="V72" s="8" t="s">
        <v>422</v>
      </c>
      <c r="W72" s="8" t="s">
        <v>422</v>
      </c>
      <c r="X72" s="240">
        <v>0</v>
      </c>
    </row>
    <row r="73" spans="1:24" x14ac:dyDescent="0.25">
      <c r="A73" s="254">
        <v>14</v>
      </c>
      <c r="B73" s="6" t="s">
        <v>344</v>
      </c>
      <c r="C73" s="240">
        <v>0</v>
      </c>
      <c r="D73" s="20" t="s">
        <v>422</v>
      </c>
      <c r="E73" s="240">
        <v>252</v>
      </c>
      <c r="F73" s="240">
        <v>0</v>
      </c>
      <c r="G73" s="20">
        <v>0</v>
      </c>
      <c r="H73" s="240">
        <v>0</v>
      </c>
      <c r="I73" s="20">
        <v>0</v>
      </c>
      <c r="J73" s="240">
        <v>0</v>
      </c>
      <c r="K73" s="20">
        <v>0</v>
      </c>
      <c r="L73" s="240">
        <v>33</v>
      </c>
      <c r="M73" s="348" t="s">
        <v>422</v>
      </c>
      <c r="N73" s="240">
        <v>20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 t="s">
        <v>422</v>
      </c>
      <c r="U73" s="8">
        <v>0</v>
      </c>
      <c r="V73" s="8" t="s">
        <v>422</v>
      </c>
      <c r="W73" s="8" t="s">
        <v>422</v>
      </c>
      <c r="X73" s="240">
        <v>0</v>
      </c>
    </row>
    <row r="74" spans="1:24" x14ac:dyDescent="0.25">
      <c r="A74" s="254">
        <v>15</v>
      </c>
      <c r="B74" s="6" t="s">
        <v>345</v>
      </c>
      <c r="C74" s="240">
        <v>1</v>
      </c>
      <c r="D74" s="20" t="s">
        <v>422</v>
      </c>
      <c r="E74" s="240">
        <v>131</v>
      </c>
      <c r="F74" s="240">
        <v>0</v>
      </c>
      <c r="G74" s="20">
        <v>0</v>
      </c>
      <c r="H74" s="240">
        <v>0</v>
      </c>
      <c r="I74" s="20">
        <v>0</v>
      </c>
      <c r="J74" s="240">
        <v>0</v>
      </c>
      <c r="K74" s="20">
        <v>0</v>
      </c>
      <c r="L74" s="240">
        <v>108</v>
      </c>
      <c r="M74" s="348" t="s">
        <v>422</v>
      </c>
      <c r="N74" s="240">
        <v>34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 t="s">
        <v>422</v>
      </c>
      <c r="U74" s="8">
        <v>0</v>
      </c>
      <c r="V74" s="8" t="s">
        <v>422</v>
      </c>
      <c r="W74" s="8" t="s">
        <v>422</v>
      </c>
      <c r="X74" s="240">
        <v>1</v>
      </c>
    </row>
    <row r="75" spans="1:24" x14ac:dyDescent="0.25">
      <c r="A75" s="254">
        <v>16</v>
      </c>
      <c r="B75" s="6" t="s">
        <v>346</v>
      </c>
      <c r="C75" s="240">
        <v>0</v>
      </c>
      <c r="D75" s="20" t="s">
        <v>422</v>
      </c>
      <c r="E75" s="240">
        <v>140</v>
      </c>
      <c r="F75" s="240">
        <v>0</v>
      </c>
      <c r="G75" s="20">
        <v>0</v>
      </c>
      <c r="H75" s="240">
        <v>0</v>
      </c>
      <c r="I75" s="20">
        <v>0</v>
      </c>
      <c r="J75" s="240">
        <v>1</v>
      </c>
      <c r="K75" s="20">
        <v>0</v>
      </c>
      <c r="L75" s="240">
        <v>79</v>
      </c>
      <c r="M75" s="348" t="s">
        <v>422</v>
      </c>
      <c r="N75" s="240">
        <v>19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 t="s">
        <v>422</v>
      </c>
      <c r="U75" s="8">
        <v>0</v>
      </c>
      <c r="V75" s="8" t="s">
        <v>422</v>
      </c>
      <c r="W75" s="8" t="s">
        <v>422</v>
      </c>
      <c r="X75" s="240">
        <v>0</v>
      </c>
    </row>
    <row r="76" spans="1:24" x14ac:dyDescent="0.25">
      <c r="A76" s="254">
        <v>17</v>
      </c>
      <c r="B76" s="6" t="s">
        <v>347</v>
      </c>
      <c r="C76" s="240">
        <v>0</v>
      </c>
      <c r="D76" s="20" t="s">
        <v>422</v>
      </c>
      <c r="E76" s="240">
        <v>226</v>
      </c>
      <c r="F76" s="240">
        <v>0</v>
      </c>
      <c r="G76" s="20">
        <v>0</v>
      </c>
      <c r="H76" s="240">
        <v>0</v>
      </c>
      <c r="I76" s="20">
        <v>0</v>
      </c>
      <c r="J76" s="240">
        <v>0</v>
      </c>
      <c r="K76" s="20">
        <v>0</v>
      </c>
      <c r="L76" s="240">
        <v>4</v>
      </c>
      <c r="M76" s="348" t="s">
        <v>422</v>
      </c>
      <c r="N76" s="240">
        <v>32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 t="s">
        <v>422</v>
      </c>
      <c r="U76" s="8">
        <v>0</v>
      </c>
      <c r="V76" s="8" t="s">
        <v>422</v>
      </c>
      <c r="W76" s="8" t="s">
        <v>422</v>
      </c>
      <c r="X76" s="240">
        <v>0</v>
      </c>
    </row>
    <row r="77" spans="1:24" x14ac:dyDescent="0.25">
      <c r="A77" s="254">
        <v>18</v>
      </c>
      <c r="B77" s="6" t="s">
        <v>348</v>
      </c>
      <c r="C77" s="240">
        <v>0</v>
      </c>
      <c r="D77" s="20" t="s">
        <v>422</v>
      </c>
      <c r="E77" s="240">
        <v>117</v>
      </c>
      <c r="F77" s="240">
        <v>0</v>
      </c>
      <c r="G77" s="20">
        <v>0</v>
      </c>
      <c r="H77" s="240">
        <v>4</v>
      </c>
      <c r="I77" s="20">
        <v>0</v>
      </c>
      <c r="J77" s="240">
        <v>0</v>
      </c>
      <c r="K77" s="20">
        <v>0</v>
      </c>
      <c r="L77" s="240">
        <v>59</v>
      </c>
      <c r="M77" s="348" t="s">
        <v>422</v>
      </c>
      <c r="N77" s="240">
        <v>30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 t="s">
        <v>422</v>
      </c>
      <c r="U77" s="8">
        <v>0</v>
      </c>
      <c r="V77" s="8" t="s">
        <v>422</v>
      </c>
      <c r="W77" s="8" t="s">
        <v>422</v>
      </c>
      <c r="X77" s="240">
        <v>0</v>
      </c>
    </row>
    <row r="78" spans="1:24" x14ac:dyDescent="0.25">
      <c r="A78" s="254">
        <v>19</v>
      </c>
      <c r="B78" s="6" t="s">
        <v>349</v>
      </c>
      <c r="C78" s="240">
        <v>0</v>
      </c>
      <c r="D78" s="20" t="s">
        <v>422</v>
      </c>
      <c r="E78" s="240">
        <v>364</v>
      </c>
      <c r="F78" s="240">
        <v>0</v>
      </c>
      <c r="G78" s="20">
        <v>0</v>
      </c>
      <c r="H78" s="240">
        <v>31</v>
      </c>
      <c r="I78" s="20">
        <v>0</v>
      </c>
      <c r="J78" s="240">
        <v>0</v>
      </c>
      <c r="K78" s="20">
        <v>0</v>
      </c>
      <c r="L78" s="240">
        <v>242</v>
      </c>
      <c r="M78" s="348" t="s">
        <v>422</v>
      </c>
      <c r="N78" s="240">
        <v>60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 t="s">
        <v>422</v>
      </c>
      <c r="U78" s="8">
        <v>0</v>
      </c>
      <c r="V78" s="8" t="s">
        <v>422</v>
      </c>
      <c r="W78" s="8" t="s">
        <v>422</v>
      </c>
      <c r="X78" s="240">
        <v>0</v>
      </c>
    </row>
    <row r="79" spans="1:24" x14ac:dyDescent="0.25">
      <c r="A79" s="254">
        <v>20</v>
      </c>
      <c r="B79" s="6" t="s">
        <v>350</v>
      </c>
      <c r="C79" s="240">
        <v>1</v>
      </c>
      <c r="D79" s="20" t="s">
        <v>422</v>
      </c>
      <c r="E79" s="240">
        <v>206</v>
      </c>
      <c r="F79" s="240">
        <v>0</v>
      </c>
      <c r="G79" s="20">
        <v>0</v>
      </c>
      <c r="H79" s="240">
        <v>9</v>
      </c>
      <c r="I79" s="20">
        <v>0</v>
      </c>
      <c r="J79" s="240">
        <v>0</v>
      </c>
      <c r="K79" s="20">
        <v>0</v>
      </c>
      <c r="L79" s="240">
        <v>28</v>
      </c>
      <c r="M79" s="348" t="s">
        <v>422</v>
      </c>
      <c r="N79" s="240">
        <v>55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 t="s">
        <v>422</v>
      </c>
      <c r="U79" s="8">
        <v>0</v>
      </c>
      <c r="V79" s="8" t="s">
        <v>422</v>
      </c>
      <c r="W79" s="8" t="s">
        <v>422</v>
      </c>
      <c r="X79" s="240">
        <v>0</v>
      </c>
    </row>
    <row r="80" spans="1:24" x14ac:dyDescent="0.25">
      <c r="A80" s="254">
        <v>21</v>
      </c>
      <c r="B80" s="6" t="s">
        <v>351</v>
      </c>
      <c r="C80" s="240">
        <v>0</v>
      </c>
      <c r="D80" s="20" t="s">
        <v>422</v>
      </c>
      <c r="E80" s="240">
        <v>41</v>
      </c>
      <c r="F80" s="240">
        <v>0</v>
      </c>
      <c r="G80" s="20">
        <v>0</v>
      </c>
      <c r="H80" s="240">
        <v>0</v>
      </c>
      <c r="I80" s="20">
        <v>0</v>
      </c>
      <c r="J80" s="240">
        <v>0</v>
      </c>
      <c r="K80" s="20">
        <v>0</v>
      </c>
      <c r="L80" s="240">
        <v>29</v>
      </c>
      <c r="M80" s="348" t="s">
        <v>422</v>
      </c>
      <c r="N80" s="240">
        <v>54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 t="s">
        <v>422</v>
      </c>
      <c r="U80" s="8">
        <v>0</v>
      </c>
      <c r="V80" s="8" t="s">
        <v>422</v>
      </c>
      <c r="W80" s="8" t="s">
        <v>422</v>
      </c>
      <c r="X80" s="240">
        <v>0</v>
      </c>
    </row>
    <row r="81" spans="1:24" x14ac:dyDescent="0.25">
      <c r="A81" s="254">
        <v>22</v>
      </c>
      <c r="B81" s="6" t="s">
        <v>352</v>
      </c>
      <c r="C81" s="240">
        <v>0</v>
      </c>
      <c r="D81" s="20" t="s">
        <v>422</v>
      </c>
      <c r="E81" s="240">
        <v>162</v>
      </c>
      <c r="F81" s="240">
        <v>0</v>
      </c>
      <c r="G81" s="20">
        <v>0</v>
      </c>
      <c r="H81" s="240">
        <v>0</v>
      </c>
      <c r="I81" s="20">
        <v>0</v>
      </c>
      <c r="J81" s="240">
        <v>0</v>
      </c>
      <c r="K81" s="20">
        <v>0</v>
      </c>
      <c r="L81" s="240">
        <v>93</v>
      </c>
      <c r="M81" s="348" t="s">
        <v>422</v>
      </c>
      <c r="N81" s="240">
        <v>33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 t="s">
        <v>422</v>
      </c>
      <c r="U81" s="8">
        <v>0</v>
      </c>
      <c r="V81" s="8" t="s">
        <v>422</v>
      </c>
      <c r="W81" s="8" t="s">
        <v>422</v>
      </c>
      <c r="X81" s="240">
        <v>1</v>
      </c>
    </row>
    <row r="82" spans="1:24" x14ac:dyDescent="0.25">
      <c r="A82" s="254">
        <v>23</v>
      </c>
      <c r="B82" s="6" t="s">
        <v>353</v>
      </c>
      <c r="C82" s="240">
        <v>0</v>
      </c>
      <c r="D82" s="20" t="s">
        <v>422</v>
      </c>
      <c r="E82" s="240">
        <v>14</v>
      </c>
      <c r="F82" s="240">
        <v>0</v>
      </c>
      <c r="G82" s="20">
        <v>0</v>
      </c>
      <c r="H82" s="240">
        <v>0</v>
      </c>
      <c r="I82" s="20">
        <v>0</v>
      </c>
      <c r="J82" s="240">
        <v>1</v>
      </c>
      <c r="K82" s="20">
        <v>0</v>
      </c>
      <c r="L82" s="240">
        <v>19</v>
      </c>
      <c r="M82" s="348" t="s">
        <v>422</v>
      </c>
      <c r="N82" s="240">
        <v>25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 t="s">
        <v>422</v>
      </c>
      <c r="U82" s="8">
        <v>0</v>
      </c>
      <c r="V82" s="8" t="s">
        <v>422</v>
      </c>
      <c r="W82" s="8" t="s">
        <v>422</v>
      </c>
      <c r="X82" s="240">
        <v>0</v>
      </c>
    </row>
    <row r="83" spans="1:24" x14ac:dyDescent="0.25">
      <c r="A83" s="254">
        <v>24</v>
      </c>
      <c r="B83" s="6" t="s">
        <v>354</v>
      </c>
      <c r="C83" s="240">
        <v>0</v>
      </c>
      <c r="D83" s="20" t="s">
        <v>422</v>
      </c>
      <c r="E83" s="240">
        <v>152</v>
      </c>
      <c r="F83" s="240">
        <v>0</v>
      </c>
      <c r="G83" s="20">
        <v>0</v>
      </c>
      <c r="H83" s="240">
        <v>43</v>
      </c>
      <c r="I83" s="20">
        <v>0</v>
      </c>
      <c r="J83" s="240">
        <v>0</v>
      </c>
      <c r="K83" s="20">
        <v>0</v>
      </c>
      <c r="L83" s="240">
        <v>28</v>
      </c>
      <c r="M83" s="348" t="s">
        <v>422</v>
      </c>
      <c r="N83" s="240">
        <v>28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 t="s">
        <v>422</v>
      </c>
      <c r="U83" s="8">
        <v>0</v>
      </c>
      <c r="V83" s="8" t="s">
        <v>422</v>
      </c>
      <c r="W83" s="8" t="s">
        <v>422</v>
      </c>
      <c r="X83" s="240">
        <v>0</v>
      </c>
    </row>
    <row r="84" spans="1:24" x14ac:dyDescent="0.25">
      <c r="A84" s="254">
        <v>25</v>
      </c>
      <c r="B84" s="6" t="s">
        <v>355</v>
      </c>
      <c r="C84" s="240">
        <v>0</v>
      </c>
      <c r="D84" s="20" t="s">
        <v>422</v>
      </c>
      <c r="E84" s="240">
        <v>373</v>
      </c>
      <c r="F84" s="240">
        <v>0</v>
      </c>
      <c r="G84" s="20">
        <v>0</v>
      </c>
      <c r="H84" s="240">
        <v>0</v>
      </c>
      <c r="I84" s="20">
        <v>0</v>
      </c>
      <c r="J84" s="240">
        <v>0</v>
      </c>
      <c r="K84" s="20">
        <v>0</v>
      </c>
      <c r="L84" s="240">
        <v>78</v>
      </c>
      <c r="M84" s="348" t="s">
        <v>422</v>
      </c>
      <c r="N84" s="240">
        <v>234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 t="s">
        <v>422</v>
      </c>
      <c r="U84" s="8">
        <v>0</v>
      </c>
      <c r="V84" s="8" t="s">
        <v>422</v>
      </c>
      <c r="W84" s="8" t="s">
        <v>422</v>
      </c>
      <c r="X84" s="240">
        <v>4</v>
      </c>
    </row>
    <row r="85" spans="1:24" x14ac:dyDescent="0.25">
      <c r="A85" s="254">
        <v>26</v>
      </c>
      <c r="B85" s="6" t="s">
        <v>356</v>
      </c>
      <c r="C85" s="240">
        <v>0</v>
      </c>
      <c r="D85" s="20" t="s">
        <v>422</v>
      </c>
      <c r="E85" s="240">
        <v>160</v>
      </c>
      <c r="F85" s="240">
        <v>0</v>
      </c>
      <c r="G85" s="20">
        <v>0</v>
      </c>
      <c r="H85" s="240">
        <v>2</v>
      </c>
      <c r="I85" s="20">
        <v>0</v>
      </c>
      <c r="J85" s="240">
        <v>6</v>
      </c>
      <c r="K85" s="20">
        <v>0</v>
      </c>
      <c r="L85" s="240">
        <v>114</v>
      </c>
      <c r="M85" s="348" t="s">
        <v>422</v>
      </c>
      <c r="N85" s="240">
        <v>126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 t="s">
        <v>422</v>
      </c>
      <c r="U85" s="8">
        <v>0</v>
      </c>
      <c r="V85" s="8" t="s">
        <v>422</v>
      </c>
      <c r="W85" s="8" t="s">
        <v>422</v>
      </c>
      <c r="X85" s="240">
        <v>0</v>
      </c>
    </row>
    <row r="86" spans="1:24" x14ac:dyDescent="0.25">
      <c r="A86" s="254">
        <v>27</v>
      </c>
      <c r="B86" s="6" t="s">
        <v>357</v>
      </c>
      <c r="C86" s="240">
        <v>0</v>
      </c>
      <c r="D86" s="20" t="s">
        <v>422</v>
      </c>
      <c r="E86" s="240">
        <v>0</v>
      </c>
      <c r="F86" s="240">
        <v>0</v>
      </c>
      <c r="G86" s="20">
        <v>0</v>
      </c>
      <c r="H86" s="240">
        <v>0</v>
      </c>
      <c r="I86" s="20">
        <v>0</v>
      </c>
      <c r="J86" s="240">
        <v>0</v>
      </c>
      <c r="K86" s="20">
        <v>0</v>
      </c>
      <c r="L86" s="240">
        <v>6</v>
      </c>
      <c r="M86" s="348" t="s">
        <v>422</v>
      </c>
      <c r="N86" s="240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 t="s">
        <v>422</v>
      </c>
      <c r="U86" s="8">
        <v>0</v>
      </c>
      <c r="V86" s="8" t="s">
        <v>422</v>
      </c>
      <c r="W86" s="8" t="s">
        <v>422</v>
      </c>
      <c r="X86" s="240">
        <v>0</v>
      </c>
    </row>
    <row r="87" spans="1:24" x14ac:dyDescent="0.25">
      <c r="A87" s="254">
        <v>28</v>
      </c>
      <c r="B87" s="6" t="s">
        <v>358</v>
      </c>
      <c r="C87" s="240">
        <v>0</v>
      </c>
      <c r="D87" s="20" t="s">
        <v>422</v>
      </c>
      <c r="E87" s="240">
        <v>146</v>
      </c>
      <c r="F87" s="240">
        <v>0</v>
      </c>
      <c r="G87" s="20">
        <v>0</v>
      </c>
      <c r="H87" s="240">
        <v>126</v>
      </c>
      <c r="I87" s="20">
        <v>0</v>
      </c>
      <c r="J87" s="240">
        <v>0</v>
      </c>
      <c r="K87" s="20">
        <v>0</v>
      </c>
      <c r="L87" s="240">
        <v>219</v>
      </c>
      <c r="M87" s="348" t="s">
        <v>422</v>
      </c>
      <c r="N87" s="240">
        <v>96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 t="s">
        <v>422</v>
      </c>
      <c r="U87" s="8">
        <v>0</v>
      </c>
      <c r="V87" s="8" t="s">
        <v>422</v>
      </c>
      <c r="W87" s="8" t="s">
        <v>422</v>
      </c>
      <c r="X87" s="240">
        <v>0</v>
      </c>
    </row>
    <row r="88" spans="1:24" x14ac:dyDescent="0.25">
      <c r="A88" s="254">
        <v>29</v>
      </c>
      <c r="B88" s="6" t="s">
        <v>359</v>
      </c>
      <c r="C88" s="240">
        <v>0</v>
      </c>
      <c r="D88" s="20" t="s">
        <v>422</v>
      </c>
      <c r="E88" s="240">
        <v>46</v>
      </c>
      <c r="F88" s="240">
        <v>0</v>
      </c>
      <c r="G88" s="20">
        <v>0</v>
      </c>
      <c r="H88" s="240">
        <v>39</v>
      </c>
      <c r="I88" s="20">
        <v>0</v>
      </c>
      <c r="J88" s="240">
        <v>0</v>
      </c>
      <c r="K88" s="20">
        <v>0</v>
      </c>
      <c r="L88" s="240">
        <v>213</v>
      </c>
      <c r="M88" s="348" t="s">
        <v>422</v>
      </c>
      <c r="N88" s="240">
        <v>38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 t="s">
        <v>422</v>
      </c>
      <c r="U88" s="8">
        <v>0</v>
      </c>
      <c r="V88" s="8" t="s">
        <v>422</v>
      </c>
      <c r="W88" s="8" t="s">
        <v>422</v>
      </c>
      <c r="X88" s="240">
        <v>0</v>
      </c>
    </row>
    <row r="89" spans="1:24" x14ac:dyDescent="0.25">
      <c r="A89" s="254">
        <v>30</v>
      </c>
      <c r="B89" s="6" t="s">
        <v>360</v>
      </c>
      <c r="C89" s="240">
        <v>0</v>
      </c>
      <c r="D89" s="20" t="s">
        <v>422</v>
      </c>
      <c r="E89" s="240">
        <v>321</v>
      </c>
      <c r="F89" s="240">
        <v>0</v>
      </c>
      <c r="G89" s="20">
        <v>0</v>
      </c>
      <c r="H89" s="240">
        <v>84</v>
      </c>
      <c r="I89" s="20">
        <v>0</v>
      </c>
      <c r="J89" s="240">
        <v>0</v>
      </c>
      <c r="K89" s="20">
        <v>0</v>
      </c>
      <c r="L89" s="240">
        <v>89</v>
      </c>
      <c r="M89" s="348" t="s">
        <v>422</v>
      </c>
      <c r="N89" s="240">
        <v>86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 t="s">
        <v>422</v>
      </c>
      <c r="U89" s="8">
        <v>0</v>
      </c>
      <c r="V89" s="8" t="s">
        <v>422</v>
      </c>
      <c r="W89" s="8" t="s">
        <v>422</v>
      </c>
      <c r="X89" s="240">
        <v>0</v>
      </c>
    </row>
    <row r="90" spans="1:24" x14ac:dyDescent="0.25">
      <c r="A90" s="254">
        <v>31</v>
      </c>
      <c r="B90" s="6" t="s">
        <v>361</v>
      </c>
      <c r="C90" s="240">
        <v>0</v>
      </c>
      <c r="D90" s="20" t="s">
        <v>422</v>
      </c>
      <c r="E90" s="240">
        <v>204</v>
      </c>
      <c r="F90" s="240">
        <v>0</v>
      </c>
      <c r="G90" s="20">
        <v>0</v>
      </c>
      <c r="H90" s="240">
        <v>0</v>
      </c>
      <c r="I90" s="20">
        <v>0</v>
      </c>
      <c r="J90" s="240">
        <v>0</v>
      </c>
      <c r="K90" s="20">
        <v>0</v>
      </c>
      <c r="L90" s="240">
        <v>31</v>
      </c>
      <c r="M90" s="348" t="s">
        <v>422</v>
      </c>
      <c r="N90" s="240">
        <v>7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 t="s">
        <v>422</v>
      </c>
      <c r="U90" s="8">
        <v>0</v>
      </c>
      <c r="V90" s="8" t="s">
        <v>422</v>
      </c>
      <c r="W90" s="8" t="s">
        <v>422</v>
      </c>
      <c r="X90" s="240">
        <v>0</v>
      </c>
    </row>
    <row r="91" spans="1:24" x14ac:dyDescent="0.25">
      <c r="A91" s="254">
        <v>32</v>
      </c>
      <c r="B91" s="6" t="s">
        <v>362</v>
      </c>
      <c r="C91" s="240">
        <v>0</v>
      </c>
      <c r="D91" s="20" t="s">
        <v>422</v>
      </c>
      <c r="E91" s="240">
        <v>222</v>
      </c>
      <c r="F91" s="240">
        <v>0</v>
      </c>
      <c r="G91" s="20">
        <v>0</v>
      </c>
      <c r="H91" s="240">
        <v>0</v>
      </c>
      <c r="I91" s="20">
        <v>0</v>
      </c>
      <c r="J91" s="240">
        <v>1</v>
      </c>
      <c r="K91" s="20">
        <v>0</v>
      </c>
      <c r="L91" s="240">
        <v>88</v>
      </c>
      <c r="M91" s="348" t="s">
        <v>422</v>
      </c>
      <c r="N91" s="240">
        <v>200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 t="s">
        <v>422</v>
      </c>
      <c r="U91" s="8">
        <v>0</v>
      </c>
      <c r="V91" s="8" t="s">
        <v>422</v>
      </c>
      <c r="W91" s="8" t="s">
        <v>422</v>
      </c>
      <c r="X91" s="240">
        <v>0</v>
      </c>
    </row>
    <row r="92" spans="1:24" x14ac:dyDescent="0.25">
      <c r="A92" s="254">
        <v>33</v>
      </c>
      <c r="B92" s="6" t="s">
        <v>363</v>
      </c>
      <c r="C92" s="240">
        <v>0</v>
      </c>
      <c r="D92" s="20" t="s">
        <v>422</v>
      </c>
      <c r="E92" s="240">
        <v>78</v>
      </c>
      <c r="F92" s="240">
        <v>0</v>
      </c>
      <c r="G92" s="20">
        <v>0</v>
      </c>
      <c r="H92" s="240">
        <v>0</v>
      </c>
      <c r="I92" s="20">
        <v>0</v>
      </c>
      <c r="J92" s="240">
        <v>0</v>
      </c>
      <c r="K92" s="20">
        <v>0</v>
      </c>
      <c r="L92" s="240">
        <v>85</v>
      </c>
      <c r="M92" s="348" t="s">
        <v>422</v>
      </c>
      <c r="N92" s="240">
        <v>31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 t="s">
        <v>422</v>
      </c>
      <c r="U92" s="8">
        <v>0</v>
      </c>
      <c r="V92" s="8" t="s">
        <v>422</v>
      </c>
      <c r="W92" s="8" t="s">
        <v>422</v>
      </c>
      <c r="X92" s="240">
        <v>0</v>
      </c>
    </row>
    <row r="93" spans="1:24" x14ac:dyDescent="0.25">
      <c r="A93" s="254">
        <v>34</v>
      </c>
      <c r="B93" s="6" t="s">
        <v>364</v>
      </c>
      <c r="C93" s="240">
        <v>0</v>
      </c>
      <c r="D93" s="20" t="s">
        <v>422</v>
      </c>
      <c r="E93" s="240">
        <v>165</v>
      </c>
      <c r="F93" s="240">
        <v>0</v>
      </c>
      <c r="G93" s="20">
        <v>0</v>
      </c>
      <c r="H93" s="240">
        <v>17</v>
      </c>
      <c r="I93" s="20">
        <v>0</v>
      </c>
      <c r="J93" s="240">
        <v>0</v>
      </c>
      <c r="K93" s="20">
        <v>0</v>
      </c>
      <c r="L93" s="240">
        <v>66</v>
      </c>
      <c r="M93" s="348" t="s">
        <v>422</v>
      </c>
      <c r="N93" s="240">
        <v>66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 t="s">
        <v>422</v>
      </c>
      <c r="U93" s="8">
        <v>0</v>
      </c>
      <c r="V93" s="8" t="s">
        <v>422</v>
      </c>
      <c r="W93" s="8" t="s">
        <v>422</v>
      </c>
      <c r="X93" s="240">
        <v>0</v>
      </c>
    </row>
    <row r="94" spans="1:24" x14ac:dyDescent="0.25">
      <c r="A94" s="254">
        <v>35</v>
      </c>
      <c r="B94" s="6" t="s">
        <v>365</v>
      </c>
      <c r="C94" s="240">
        <v>0</v>
      </c>
      <c r="D94" s="20" t="s">
        <v>422</v>
      </c>
      <c r="E94" s="240">
        <v>201</v>
      </c>
      <c r="F94" s="240">
        <v>0</v>
      </c>
      <c r="G94" s="20">
        <v>0</v>
      </c>
      <c r="H94" s="240">
        <v>0</v>
      </c>
      <c r="I94" s="20">
        <v>0</v>
      </c>
      <c r="J94" s="240">
        <v>1</v>
      </c>
      <c r="K94" s="20">
        <v>0</v>
      </c>
      <c r="L94" s="240">
        <v>19</v>
      </c>
      <c r="M94" s="348" t="s">
        <v>422</v>
      </c>
      <c r="N94" s="240">
        <v>100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 t="s">
        <v>422</v>
      </c>
      <c r="U94" s="8">
        <v>0</v>
      </c>
      <c r="V94" s="8" t="s">
        <v>422</v>
      </c>
      <c r="W94" s="8" t="s">
        <v>422</v>
      </c>
      <c r="X94" s="240">
        <v>0</v>
      </c>
    </row>
    <row r="95" spans="1:24" x14ac:dyDescent="0.25">
      <c r="A95" s="254">
        <v>36</v>
      </c>
      <c r="B95" s="6" t="s">
        <v>366</v>
      </c>
      <c r="C95" s="240">
        <v>0</v>
      </c>
      <c r="D95" s="20" t="s">
        <v>422</v>
      </c>
      <c r="E95" s="240">
        <v>236</v>
      </c>
      <c r="F95" s="240">
        <v>0</v>
      </c>
      <c r="G95" s="20">
        <v>0</v>
      </c>
      <c r="H95" s="240">
        <v>0</v>
      </c>
      <c r="I95" s="20">
        <v>0</v>
      </c>
      <c r="J95" s="240">
        <v>0</v>
      </c>
      <c r="K95" s="20">
        <v>0</v>
      </c>
      <c r="L95" s="240">
        <v>111</v>
      </c>
      <c r="M95" s="348" t="s">
        <v>422</v>
      </c>
      <c r="N95" s="240">
        <v>58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 t="s">
        <v>422</v>
      </c>
      <c r="U95" s="8">
        <v>0</v>
      </c>
      <c r="V95" s="8" t="s">
        <v>422</v>
      </c>
      <c r="W95" s="8" t="s">
        <v>422</v>
      </c>
      <c r="X95" s="240">
        <v>0</v>
      </c>
    </row>
    <row r="96" spans="1:24" x14ac:dyDescent="0.25">
      <c r="A96" s="254">
        <v>37</v>
      </c>
      <c r="B96" s="6" t="s">
        <v>367</v>
      </c>
      <c r="C96" s="240">
        <v>0</v>
      </c>
      <c r="D96" s="20" t="s">
        <v>422</v>
      </c>
      <c r="E96" s="240">
        <v>358</v>
      </c>
      <c r="F96" s="240">
        <v>0</v>
      </c>
      <c r="G96" s="20">
        <v>0</v>
      </c>
      <c r="H96" s="240">
        <v>99</v>
      </c>
      <c r="I96" s="20">
        <v>0</v>
      </c>
      <c r="J96" s="240">
        <v>0</v>
      </c>
      <c r="K96" s="20">
        <v>0</v>
      </c>
      <c r="L96" s="240">
        <v>83</v>
      </c>
      <c r="M96" s="348" t="s">
        <v>422</v>
      </c>
      <c r="N96" s="240">
        <v>43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 t="s">
        <v>422</v>
      </c>
      <c r="U96" s="8">
        <v>0</v>
      </c>
      <c r="V96" s="8" t="s">
        <v>422</v>
      </c>
      <c r="W96" s="8" t="s">
        <v>422</v>
      </c>
      <c r="X96" s="240">
        <v>4</v>
      </c>
    </row>
    <row r="97" spans="1:25" x14ac:dyDescent="0.25">
      <c r="A97" s="254">
        <v>38</v>
      </c>
      <c r="B97" s="6" t="s">
        <v>368</v>
      </c>
      <c r="C97" s="240">
        <v>0</v>
      </c>
      <c r="D97" s="20" t="s">
        <v>422</v>
      </c>
      <c r="E97" s="240">
        <v>227</v>
      </c>
      <c r="F97" s="240">
        <v>0</v>
      </c>
      <c r="G97" s="20">
        <v>0</v>
      </c>
      <c r="H97" s="240">
        <v>0</v>
      </c>
      <c r="I97" s="20">
        <v>0</v>
      </c>
      <c r="J97" s="240">
        <v>0</v>
      </c>
      <c r="K97" s="20">
        <v>0</v>
      </c>
      <c r="L97" s="240">
        <v>66</v>
      </c>
      <c r="M97" s="348" t="s">
        <v>422</v>
      </c>
      <c r="N97" s="240">
        <v>35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 t="s">
        <v>422</v>
      </c>
      <c r="U97" s="8">
        <v>0</v>
      </c>
      <c r="V97" s="8" t="s">
        <v>422</v>
      </c>
      <c r="W97" s="8" t="s">
        <v>422</v>
      </c>
      <c r="X97" s="240">
        <v>0</v>
      </c>
    </row>
    <row r="98" spans="1:25" x14ac:dyDescent="0.25">
      <c r="A98" s="254">
        <v>39</v>
      </c>
      <c r="B98" s="6" t="s">
        <v>369</v>
      </c>
      <c r="C98" s="240">
        <v>0</v>
      </c>
      <c r="D98" s="20" t="s">
        <v>422</v>
      </c>
      <c r="E98" s="240">
        <v>158</v>
      </c>
      <c r="F98" s="240">
        <v>12</v>
      </c>
      <c r="G98" s="20">
        <v>0</v>
      </c>
      <c r="H98" s="240">
        <v>0</v>
      </c>
      <c r="I98" s="20">
        <v>0</v>
      </c>
      <c r="J98" s="240">
        <v>0</v>
      </c>
      <c r="K98" s="20">
        <v>0</v>
      </c>
      <c r="L98" s="240">
        <v>48</v>
      </c>
      <c r="M98" s="348" t="s">
        <v>422</v>
      </c>
      <c r="N98" s="240">
        <v>20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 t="s">
        <v>422</v>
      </c>
      <c r="U98" s="8">
        <v>0</v>
      </c>
      <c r="V98" s="8" t="s">
        <v>422</v>
      </c>
      <c r="W98" s="8" t="s">
        <v>422</v>
      </c>
      <c r="X98" s="240">
        <v>0</v>
      </c>
    </row>
    <row r="99" spans="1:25" x14ac:dyDescent="0.25">
      <c r="A99" s="254">
        <v>40</v>
      </c>
      <c r="B99" s="6" t="s">
        <v>370</v>
      </c>
      <c r="C99" s="240">
        <v>0</v>
      </c>
      <c r="D99" s="20" t="s">
        <v>422</v>
      </c>
      <c r="E99" s="240">
        <v>0</v>
      </c>
      <c r="F99" s="240">
        <v>0</v>
      </c>
      <c r="G99" s="20">
        <v>0</v>
      </c>
      <c r="H99" s="240">
        <v>0</v>
      </c>
      <c r="I99" s="20">
        <v>0</v>
      </c>
      <c r="J99" s="240">
        <v>0</v>
      </c>
      <c r="K99" s="20">
        <v>0</v>
      </c>
      <c r="L99" s="240">
        <v>33</v>
      </c>
      <c r="M99" s="348" t="s">
        <v>422</v>
      </c>
      <c r="N99" s="240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 t="s">
        <v>422</v>
      </c>
      <c r="U99" s="8">
        <v>0</v>
      </c>
      <c r="V99" s="8" t="s">
        <v>422</v>
      </c>
      <c r="W99" s="8" t="s">
        <v>422</v>
      </c>
      <c r="X99" s="240">
        <v>0</v>
      </c>
    </row>
    <row r="100" spans="1:25" x14ac:dyDescent="0.25">
      <c r="A100" s="254">
        <v>41</v>
      </c>
      <c r="B100" s="6" t="s">
        <v>371</v>
      </c>
      <c r="C100" s="240">
        <v>0</v>
      </c>
      <c r="D100" s="20" t="s">
        <v>422</v>
      </c>
      <c r="E100" s="240">
        <v>93</v>
      </c>
      <c r="F100" s="240">
        <v>0</v>
      </c>
      <c r="G100" s="20">
        <v>0</v>
      </c>
      <c r="H100" s="240">
        <v>16</v>
      </c>
      <c r="I100" s="20">
        <v>0</v>
      </c>
      <c r="J100" s="240">
        <v>1</v>
      </c>
      <c r="K100" s="20">
        <v>0</v>
      </c>
      <c r="L100" s="240">
        <v>116</v>
      </c>
      <c r="M100" s="348" t="s">
        <v>422</v>
      </c>
      <c r="N100" s="240">
        <v>99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 t="s">
        <v>422</v>
      </c>
      <c r="U100" s="8">
        <v>0</v>
      </c>
      <c r="V100" s="8" t="s">
        <v>422</v>
      </c>
      <c r="W100" s="8" t="s">
        <v>422</v>
      </c>
      <c r="X100" s="240">
        <v>0</v>
      </c>
    </row>
    <row r="101" spans="1:25" x14ac:dyDescent="0.25">
      <c r="A101" s="240">
        <v>42</v>
      </c>
      <c r="B101" s="6" t="s">
        <v>372</v>
      </c>
      <c r="C101" s="240">
        <v>0</v>
      </c>
      <c r="D101" s="20" t="s">
        <v>422</v>
      </c>
      <c r="E101" s="240">
        <v>207</v>
      </c>
      <c r="F101" s="240">
        <v>2</v>
      </c>
      <c r="G101" s="20">
        <v>0</v>
      </c>
      <c r="H101" s="240">
        <v>19</v>
      </c>
      <c r="I101" s="20">
        <v>0</v>
      </c>
      <c r="J101" s="240">
        <v>0</v>
      </c>
      <c r="K101" s="20">
        <v>0</v>
      </c>
      <c r="L101" s="240">
        <v>54</v>
      </c>
      <c r="M101" s="348" t="s">
        <v>422</v>
      </c>
      <c r="N101" s="240">
        <v>88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 t="s">
        <v>422</v>
      </c>
      <c r="U101" s="8">
        <v>0</v>
      </c>
      <c r="V101" s="8" t="s">
        <v>422</v>
      </c>
      <c r="W101" s="8" t="s">
        <v>422</v>
      </c>
      <c r="X101" s="240">
        <v>0</v>
      </c>
    </row>
    <row r="102" spans="1:25" x14ac:dyDescent="0.25">
      <c r="A102" s="240">
        <v>43</v>
      </c>
      <c r="B102" s="6" t="s">
        <v>373</v>
      </c>
      <c r="C102" s="240">
        <v>0</v>
      </c>
      <c r="D102" s="20" t="s">
        <v>422</v>
      </c>
      <c r="E102" s="240">
        <v>0</v>
      </c>
      <c r="F102" s="240">
        <v>0</v>
      </c>
      <c r="G102" s="20">
        <v>0</v>
      </c>
      <c r="H102" s="240">
        <v>0</v>
      </c>
      <c r="I102" s="20">
        <v>0</v>
      </c>
      <c r="J102" s="240">
        <v>0</v>
      </c>
      <c r="K102" s="20">
        <v>0</v>
      </c>
      <c r="L102" s="240">
        <v>29</v>
      </c>
      <c r="M102" s="348" t="s">
        <v>422</v>
      </c>
      <c r="N102" s="240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 t="s">
        <v>422</v>
      </c>
      <c r="U102" s="8">
        <v>0</v>
      </c>
      <c r="V102" s="8" t="s">
        <v>422</v>
      </c>
      <c r="W102" s="8" t="s">
        <v>422</v>
      </c>
      <c r="X102" s="240">
        <v>0</v>
      </c>
    </row>
    <row r="103" spans="1:25" s="15" customFormat="1" ht="27" customHeight="1" x14ac:dyDescent="0.25">
      <c r="A103" s="619" t="s">
        <v>23</v>
      </c>
      <c r="B103" s="619"/>
      <c r="C103" s="273">
        <f>SUM(C60:C102)</f>
        <v>2</v>
      </c>
      <c r="D103" s="21" t="s">
        <v>422</v>
      </c>
      <c r="E103" s="273">
        <f>SUM(E60:E102)</f>
        <v>7389</v>
      </c>
      <c r="F103" s="273">
        <f>SUM(F60:F102)</f>
        <v>90</v>
      </c>
      <c r="G103" s="21">
        <v>0</v>
      </c>
      <c r="H103" s="273">
        <f>SUM(H60:H102)</f>
        <v>656</v>
      </c>
      <c r="I103" s="21">
        <v>0</v>
      </c>
      <c r="J103" s="459">
        <f>SUM(J60:J102)</f>
        <v>77</v>
      </c>
      <c r="K103" s="459">
        <f>SUM(K60:K102)</f>
        <v>0</v>
      </c>
      <c r="L103" s="459">
        <f>SUM(L60:L102)</f>
        <v>3529</v>
      </c>
      <c r="M103" s="459" t="s">
        <v>422</v>
      </c>
      <c r="N103" s="459">
        <f>SUM(N60:N102)</f>
        <v>2394</v>
      </c>
      <c r="O103" s="459">
        <v>0</v>
      </c>
      <c r="P103" s="459">
        <v>0</v>
      </c>
      <c r="Q103" s="459">
        <v>0</v>
      </c>
      <c r="R103" s="459">
        <v>0</v>
      </c>
      <c r="S103" s="459">
        <v>0</v>
      </c>
      <c r="T103" s="459" t="s">
        <v>422</v>
      </c>
      <c r="U103" s="459">
        <f>SUM(U60:U102)</f>
        <v>4</v>
      </c>
      <c r="V103" s="459" t="s">
        <v>422</v>
      </c>
      <c r="W103" s="459" t="s">
        <v>422</v>
      </c>
      <c r="X103" s="459">
        <f>SUM(X60:X102)</f>
        <v>40</v>
      </c>
    </row>
    <row r="104" spans="1:25" x14ac:dyDescent="0.25">
      <c r="A104" s="352" t="s">
        <v>1251</v>
      </c>
    </row>
    <row r="105" spans="1:25" x14ac:dyDescent="0.25">
      <c r="T105" s="356" t="s">
        <v>50</v>
      </c>
    </row>
    <row r="106" spans="1:25" ht="14.4" x14ac:dyDescent="0.25">
      <c r="A106" s="616" t="s">
        <v>421</v>
      </c>
      <c r="B106" s="616" t="s">
        <v>4</v>
      </c>
      <c r="C106" s="616" t="s">
        <v>27</v>
      </c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75"/>
      <c r="Y106" s="75"/>
    </row>
    <row r="107" spans="1:25" ht="70.2" customHeight="1" x14ac:dyDescent="0.25">
      <c r="A107" s="616"/>
      <c r="B107" s="616"/>
      <c r="C107" s="209" t="s">
        <v>54</v>
      </c>
      <c r="D107" s="208" t="s">
        <v>55</v>
      </c>
      <c r="E107" s="209" t="s">
        <v>56</v>
      </c>
      <c r="F107" s="209" t="s">
        <v>57</v>
      </c>
      <c r="G107" s="208" t="s">
        <v>58</v>
      </c>
      <c r="H107" s="208" t="s">
        <v>59</v>
      </c>
      <c r="I107" s="208" t="s">
        <v>60</v>
      </c>
      <c r="J107" s="208" t="s">
        <v>61</v>
      </c>
      <c r="K107" s="209" t="s">
        <v>62</v>
      </c>
      <c r="L107" s="209" t="s">
        <v>63</v>
      </c>
      <c r="M107" s="208" t="s">
        <v>64</v>
      </c>
      <c r="N107" s="208" t="s">
        <v>65</v>
      </c>
      <c r="O107" s="209" t="s">
        <v>238</v>
      </c>
      <c r="P107" s="208" t="s">
        <v>66</v>
      </c>
      <c r="Q107" s="208" t="s">
        <v>67</v>
      </c>
      <c r="R107" s="208" t="s">
        <v>68</v>
      </c>
      <c r="S107" s="208" t="s">
        <v>69</v>
      </c>
      <c r="T107" s="209" t="s">
        <v>70</v>
      </c>
      <c r="U107" s="208" t="s">
        <v>71</v>
      </c>
      <c r="V107" s="208" t="s">
        <v>72</v>
      </c>
      <c r="W107" s="208" t="s">
        <v>73</v>
      </c>
    </row>
    <row r="108" spans="1:25" x14ac:dyDescent="0.25">
      <c r="A108" s="353">
        <v>1</v>
      </c>
      <c r="B108" s="353">
        <v>2</v>
      </c>
      <c r="C108" s="353">
        <v>44</v>
      </c>
      <c r="D108" s="353">
        <v>45</v>
      </c>
      <c r="E108" s="353">
        <v>46</v>
      </c>
      <c r="F108" s="353">
        <v>47</v>
      </c>
      <c r="G108" s="353">
        <v>48</v>
      </c>
      <c r="H108" s="353">
        <v>49</v>
      </c>
      <c r="I108" s="353">
        <v>50</v>
      </c>
      <c r="J108" s="353">
        <v>51</v>
      </c>
      <c r="K108" s="353">
        <v>52</v>
      </c>
      <c r="L108" s="353">
        <v>53</v>
      </c>
      <c r="M108" s="353">
        <v>54</v>
      </c>
      <c r="N108" s="353">
        <v>55</v>
      </c>
      <c r="O108" s="353">
        <v>56</v>
      </c>
      <c r="P108" s="353">
        <v>57</v>
      </c>
      <c r="Q108" s="353">
        <v>58</v>
      </c>
      <c r="R108" s="353">
        <v>59</v>
      </c>
      <c r="S108" s="353">
        <v>60</v>
      </c>
      <c r="T108" s="353">
        <v>61</v>
      </c>
      <c r="U108" s="353">
        <v>62</v>
      </c>
      <c r="V108" s="353">
        <v>63</v>
      </c>
      <c r="W108" s="353">
        <v>64</v>
      </c>
    </row>
    <row r="109" spans="1:25" x14ac:dyDescent="0.25">
      <c r="A109" s="240">
        <v>1</v>
      </c>
      <c r="B109" s="6" t="s">
        <v>331</v>
      </c>
      <c r="C109" s="240">
        <v>148</v>
      </c>
      <c r="D109" s="8">
        <v>2</v>
      </c>
      <c r="E109" s="240">
        <v>169</v>
      </c>
      <c r="F109" s="240">
        <v>158</v>
      </c>
      <c r="G109" s="8">
        <v>0</v>
      </c>
      <c r="H109" s="8">
        <v>0</v>
      </c>
      <c r="I109" s="8">
        <v>0</v>
      </c>
      <c r="J109" s="8">
        <v>0</v>
      </c>
      <c r="K109" s="240">
        <v>859</v>
      </c>
      <c r="L109" s="606">
        <v>0</v>
      </c>
      <c r="M109" s="8">
        <v>0</v>
      </c>
      <c r="N109" s="8">
        <v>0</v>
      </c>
      <c r="O109" s="8">
        <v>0</v>
      </c>
      <c r="P109" s="8" t="s">
        <v>422</v>
      </c>
      <c r="Q109" s="8" t="s">
        <v>422</v>
      </c>
      <c r="R109" s="8" t="s">
        <v>422</v>
      </c>
      <c r="S109" s="8" t="s">
        <v>422</v>
      </c>
      <c r="T109" s="240">
        <v>304</v>
      </c>
      <c r="U109" s="8" t="s">
        <v>422</v>
      </c>
      <c r="V109" s="240">
        <v>1774</v>
      </c>
      <c r="W109" s="8">
        <v>0</v>
      </c>
    </row>
    <row r="110" spans="1:25" x14ac:dyDescent="0.25">
      <c r="A110" s="240">
        <v>2</v>
      </c>
      <c r="B110" s="6" t="s">
        <v>332</v>
      </c>
      <c r="C110" s="240">
        <v>58</v>
      </c>
      <c r="D110" s="8">
        <v>8</v>
      </c>
      <c r="E110" s="240">
        <v>427</v>
      </c>
      <c r="F110" s="240">
        <v>1161</v>
      </c>
      <c r="G110" s="8">
        <v>0</v>
      </c>
      <c r="H110" s="8">
        <v>0</v>
      </c>
      <c r="I110" s="8">
        <v>0</v>
      </c>
      <c r="J110" s="8">
        <v>0</v>
      </c>
      <c r="K110" s="240">
        <v>497</v>
      </c>
      <c r="L110" s="606">
        <v>0</v>
      </c>
      <c r="M110" s="8">
        <v>0</v>
      </c>
      <c r="N110" s="8">
        <v>0</v>
      </c>
      <c r="O110" s="8">
        <v>0</v>
      </c>
      <c r="P110" s="8" t="s">
        <v>422</v>
      </c>
      <c r="Q110" s="8" t="s">
        <v>422</v>
      </c>
      <c r="R110" s="8" t="s">
        <v>422</v>
      </c>
      <c r="S110" s="8" t="s">
        <v>422</v>
      </c>
      <c r="T110" s="240">
        <v>0</v>
      </c>
      <c r="U110" s="8" t="s">
        <v>422</v>
      </c>
      <c r="V110" s="240">
        <v>1109</v>
      </c>
      <c r="W110" s="8">
        <v>0</v>
      </c>
    </row>
    <row r="111" spans="1:25" x14ac:dyDescent="0.25">
      <c r="A111" s="240">
        <v>3</v>
      </c>
      <c r="B111" s="6" t="s">
        <v>333</v>
      </c>
      <c r="C111" s="240">
        <v>68</v>
      </c>
      <c r="D111" s="8">
        <v>0</v>
      </c>
      <c r="E111" s="240">
        <v>392</v>
      </c>
      <c r="F111" s="240">
        <v>674</v>
      </c>
      <c r="G111" s="8">
        <v>0</v>
      </c>
      <c r="H111" s="8">
        <v>0</v>
      </c>
      <c r="I111" s="8">
        <v>0</v>
      </c>
      <c r="J111" s="8">
        <v>0</v>
      </c>
      <c r="K111" s="240">
        <v>425</v>
      </c>
      <c r="L111" s="606">
        <v>0</v>
      </c>
      <c r="M111" s="8">
        <v>0</v>
      </c>
      <c r="N111" s="8">
        <v>0</v>
      </c>
      <c r="O111" s="8">
        <v>0</v>
      </c>
      <c r="P111" s="8" t="s">
        <v>422</v>
      </c>
      <c r="Q111" s="8" t="s">
        <v>422</v>
      </c>
      <c r="R111" s="8" t="s">
        <v>422</v>
      </c>
      <c r="S111" s="8" t="s">
        <v>422</v>
      </c>
      <c r="T111" s="240">
        <v>457</v>
      </c>
      <c r="U111" s="8" t="s">
        <v>422</v>
      </c>
      <c r="V111" s="240">
        <v>751</v>
      </c>
      <c r="W111" s="8">
        <v>0</v>
      </c>
    </row>
    <row r="112" spans="1:25" x14ac:dyDescent="0.25">
      <c r="A112" s="240">
        <v>4</v>
      </c>
      <c r="B112" s="6" t="s">
        <v>334</v>
      </c>
      <c r="C112" s="240">
        <v>438</v>
      </c>
      <c r="D112" s="8">
        <v>0</v>
      </c>
      <c r="E112" s="240">
        <v>116</v>
      </c>
      <c r="F112" s="240">
        <v>1115</v>
      </c>
      <c r="G112" s="8">
        <v>0</v>
      </c>
      <c r="H112" s="8">
        <v>0</v>
      </c>
      <c r="I112" s="8">
        <v>0</v>
      </c>
      <c r="J112" s="8">
        <v>0</v>
      </c>
      <c r="K112" s="240">
        <v>630</v>
      </c>
      <c r="L112" s="606">
        <v>0</v>
      </c>
      <c r="M112" s="8">
        <v>0</v>
      </c>
      <c r="N112" s="8">
        <v>0</v>
      </c>
      <c r="O112" s="8">
        <v>0</v>
      </c>
      <c r="P112" s="8" t="s">
        <v>422</v>
      </c>
      <c r="Q112" s="8" t="s">
        <v>422</v>
      </c>
      <c r="R112" s="8" t="s">
        <v>422</v>
      </c>
      <c r="S112" s="8" t="s">
        <v>422</v>
      </c>
      <c r="T112" s="240">
        <v>0</v>
      </c>
      <c r="U112" s="8" t="s">
        <v>422</v>
      </c>
      <c r="V112" s="240">
        <v>1612</v>
      </c>
      <c r="W112" s="8">
        <v>0</v>
      </c>
    </row>
    <row r="113" spans="1:23" x14ac:dyDescent="0.25">
      <c r="A113" s="240">
        <v>5</v>
      </c>
      <c r="B113" s="6" t="s">
        <v>335</v>
      </c>
      <c r="C113" s="240">
        <v>184</v>
      </c>
      <c r="D113" s="8">
        <v>0</v>
      </c>
      <c r="E113" s="240">
        <v>0</v>
      </c>
      <c r="F113" s="240">
        <v>964</v>
      </c>
      <c r="G113" s="8">
        <v>0</v>
      </c>
      <c r="H113" s="8">
        <v>0</v>
      </c>
      <c r="I113" s="8">
        <v>0</v>
      </c>
      <c r="J113" s="8">
        <v>0</v>
      </c>
      <c r="K113" s="240">
        <v>250</v>
      </c>
      <c r="L113" s="606">
        <v>15</v>
      </c>
      <c r="M113" s="8">
        <v>0</v>
      </c>
      <c r="N113" s="8">
        <v>0</v>
      </c>
      <c r="O113" s="8">
        <v>0</v>
      </c>
      <c r="P113" s="8" t="s">
        <v>422</v>
      </c>
      <c r="Q113" s="8" t="s">
        <v>422</v>
      </c>
      <c r="R113" s="8" t="s">
        <v>422</v>
      </c>
      <c r="S113" s="8" t="s">
        <v>422</v>
      </c>
      <c r="T113" s="240">
        <v>0</v>
      </c>
      <c r="U113" s="8" t="s">
        <v>422</v>
      </c>
      <c r="V113" s="240">
        <v>290</v>
      </c>
      <c r="W113" s="8">
        <v>0</v>
      </c>
    </row>
    <row r="114" spans="1:23" x14ac:dyDescent="0.25">
      <c r="A114" s="240">
        <v>6</v>
      </c>
      <c r="B114" s="6" t="s">
        <v>336</v>
      </c>
      <c r="C114" s="240">
        <v>327</v>
      </c>
      <c r="D114" s="8">
        <v>0</v>
      </c>
      <c r="E114" s="240">
        <v>45</v>
      </c>
      <c r="F114" s="240">
        <v>385</v>
      </c>
      <c r="G114" s="8">
        <v>0</v>
      </c>
      <c r="H114" s="8">
        <v>0</v>
      </c>
      <c r="I114" s="8">
        <v>0</v>
      </c>
      <c r="J114" s="8">
        <v>0</v>
      </c>
      <c r="K114" s="240">
        <v>372</v>
      </c>
      <c r="L114" s="606">
        <v>0</v>
      </c>
      <c r="M114" s="8">
        <v>0</v>
      </c>
      <c r="N114" s="8">
        <v>0</v>
      </c>
      <c r="O114" s="8">
        <v>0</v>
      </c>
      <c r="P114" s="8" t="s">
        <v>422</v>
      </c>
      <c r="Q114" s="8" t="s">
        <v>422</v>
      </c>
      <c r="R114" s="8" t="s">
        <v>422</v>
      </c>
      <c r="S114" s="8" t="s">
        <v>422</v>
      </c>
      <c r="T114" s="240">
        <v>0</v>
      </c>
      <c r="U114" s="8" t="s">
        <v>422</v>
      </c>
      <c r="V114" s="240">
        <v>1169</v>
      </c>
      <c r="W114" s="8">
        <v>0</v>
      </c>
    </row>
    <row r="115" spans="1:23" x14ac:dyDescent="0.25">
      <c r="A115" s="240">
        <v>7</v>
      </c>
      <c r="B115" s="6" t="s">
        <v>337</v>
      </c>
      <c r="C115" s="240">
        <v>12</v>
      </c>
      <c r="D115" s="8">
        <v>0</v>
      </c>
      <c r="E115" s="240">
        <v>517</v>
      </c>
      <c r="F115" s="240">
        <v>995</v>
      </c>
      <c r="G115" s="8">
        <v>0</v>
      </c>
      <c r="H115" s="8">
        <v>0</v>
      </c>
      <c r="I115" s="8">
        <v>0</v>
      </c>
      <c r="J115" s="8">
        <v>0</v>
      </c>
      <c r="K115" s="240">
        <v>324</v>
      </c>
      <c r="L115" s="606">
        <v>122</v>
      </c>
      <c r="M115" s="8">
        <v>0</v>
      </c>
      <c r="N115" s="8">
        <v>0</v>
      </c>
      <c r="O115" s="8">
        <v>0</v>
      </c>
      <c r="P115" s="8" t="s">
        <v>422</v>
      </c>
      <c r="Q115" s="8" t="s">
        <v>422</v>
      </c>
      <c r="R115" s="8" t="s">
        <v>422</v>
      </c>
      <c r="S115" s="8" t="s">
        <v>422</v>
      </c>
      <c r="T115" s="240">
        <v>80</v>
      </c>
      <c r="U115" s="8" t="s">
        <v>422</v>
      </c>
      <c r="V115" s="240">
        <v>1374</v>
      </c>
      <c r="W115" s="8">
        <v>0</v>
      </c>
    </row>
    <row r="116" spans="1:23" x14ac:dyDescent="0.25">
      <c r="A116" s="240">
        <v>8</v>
      </c>
      <c r="B116" s="6" t="s">
        <v>338</v>
      </c>
      <c r="C116" s="240">
        <v>0</v>
      </c>
      <c r="D116" s="8">
        <v>0</v>
      </c>
      <c r="E116" s="240">
        <v>0</v>
      </c>
      <c r="F116" s="240">
        <v>480</v>
      </c>
      <c r="G116" s="8">
        <v>0</v>
      </c>
      <c r="H116" s="8">
        <v>0</v>
      </c>
      <c r="I116" s="8">
        <v>0</v>
      </c>
      <c r="J116" s="8">
        <v>0</v>
      </c>
      <c r="K116" s="240">
        <v>423</v>
      </c>
      <c r="L116" s="606">
        <v>0</v>
      </c>
      <c r="M116" s="8">
        <v>0</v>
      </c>
      <c r="N116" s="8">
        <v>0</v>
      </c>
      <c r="O116" s="8">
        <v>0</v>
      </c>
      <c r="P116" s="8" t="s">
        <v>422</v>
      </c>
      <c r="Q116" s="8" t="s">
        <v>422</v>
      </c>
      <c r="R116" s="8" t="s">
        <v>422</v>
      </c>
      <c r="S116" s="8" t="s">
        <v>422</v>
      </c>
      <c r="T116" s="240">
        <v>0</v>
      </c>
      <c r="U116" s="8" t="s">
        <v>422</v>
      </c>
      <c r="V116" s="240">
        <v>336</v>
      </c>
      <c r="W116" s="8">
        <v>0</v>
      </c>
    </row>
    <row r="117" spans="1:23" x14ac:dyDescent="0.25">
      <c r="A117" s="240">
        <v>9</v>
      </c>
      <c r="B117" s="6" t="s">
        <v>339</v>
      </c>
      <c r="C117" s="240">
        <v>110</v>
      </c>
      <c r="D117" s="8">
        <v>0</v>
      </c>
      <c r="E117" s="240">
        <v>182</v>
      </c>
      <c r="F117" s="240">
        <v>1016</v>
      </c>
      <c r="G117" s="8">
        <v>0</v>
      </c>
      <c r="H117" s="8">
        <v>0</v>
      </c>
      <c r="I117" s="8">
        <v>0</v>
      </c>
      <c r="J117" s="8">
        <v>0</v>
      </c>
      <c r="K117" s="240">
        <v>192</v>
      </c>
      <c r="L117" s="606">
        <v>0</v>
      </c>
      <c r="M117" s="8">
        <v>0</v>
      </c>
      <c r="N117" s="8">
        <v>0</v>
      </c>
      <c r="O117" s="8">
        <v>0</v>
      </c>
      <c r="P117" s="8" t="s">
        <v>422</v>
      </c>
      <c r="Q117" s="8" t="s">
        <v>422</v>
      </c>
      <c r="R117" s="8" t="s">
        <v>422</v>
      </c>
      <c r="S117" s="8" t="s">
        <v>422</v>
      </c>
      <c r="T117" s="240">
        <v>418</v>
      </c>
      <c r="U117" s="8" t="s">
        <v>422</v>
      </c>
      <c r="V117" s="240">
        <v>776</v>
      </c>
      <c r="W117" s="8">
        <v>0</v>
      </c>
    </row>
    <row r="118" spans="1:23" x14ac:dyDescent="0.25">
      <c r="A118" s="240">
        <v>10</v>
      </c>
      <c r="B118" s="6" t="s">
        <v>340</v>
      </c>
      <c r="C118" s="240">
        <v>57</v>
      </c>
      <c r="D118" s="8">
        <v>0</v>
      </c>
      <c r="E118" s="240">
        <v>5</v>
      </c>
      <c r="F118" s="240">
        <v>295</v>
      </c>
      <c r="G118" s="8">
        <v>0</v>
      </c>
      <c r="H118" s="8">
        <v>0</v>
      </c>
      <c r="I118" s="8">
        <v>0</v>
      </c>
      <c r="J118" s="8">
        <v>0</v>
      </c>
      <c r="K118" s="240">
        <v>6</v>
      </c>
      <c r="L118" s="606">
        <v>23</v>
      </c>
      <c r="M118" s="8">
        <v>0</v>
      </c>
      <c r="N118" s="8">
        <v>0</v>
      </c>
      <c r="O118" s="8">
        <v>0</v>
      </c>
      <c r="P118" s="8" t="s">
        <v>422</v>
      </c>
      <c r="Q118" s="8" t="s">
        <v>422</v>
      </c>
      <c r="R118" s="8" t="s">
        <v>422</v>
      </c>
      <c r="S118" s="8" t="s">
        <v>422</v>
      </c>
      <c r="T118" s="240">
        <v>29</v>
      </c>
      <c r="U118" s="8" t="s">
        <v>422</v>
      </c>
      <c r="V118" s="240">
        <v>344</v>
      </c>
      <c r="W118" s="8">
        <v>0</v>
      </c>
    </row>
    <row r="119" spans="1:23" x14ac:dyDescent="0.25">
      <c r="A119" s="240">
        <v>11</v>
      </c>
      <c r="B119" s="6" t="s">
        <v>341</v>
      </c>
      <c r="C119" s="240">
        <v>41</v>
      </c>
      <c r="D119" s="8">
        <v>0</v>
      </c>
      <c r="E119" s="240">
        <v>155</v>
      </c>
      <c r="F119" s="240">
        <v>359</v>
      </c>
      <c r="G119" s="8">
        <v>0</v>
      </c>
      <c r="H119" s="8">
        <v>0</v>
      </c>
      <c r="I119" s="8">
        <v>0</v>
      </c>
      <c r="J119" s="8">
        <v>0</v>
      </c>
      <c r="K119" s="240">
        <v>322</v>
      </c>
      <c r="L119" s="606">
        <v>411</v>
      </c>
      <c r="M119" s="8">
        <v>0</v>
      </c>
      <c r="N119" s="8">
        <v>0</v>
      </c>
      <c r="O119" s="8">
        <v>0</v>
      </c>
      <c r="P119" s="8" t="s">
        <v>422</v>
      </c>
      <c r="Q119" s="8" t="s">
        <v>422</v>
      </c>
      <c r="R119" s="8" t="s">
        <v>422</v>
      </c>
      <c r="S119" s="8" t="s">
        <v>422</v>
      </c>
      <c r="T119" s="240">
        <v>0</v>
      </c>
      <c r="U119" s="8" t="s">
        <v>422</v>
      </c>
      <c r="V119" s="240">
        <v>277</v>
      </c>
      <c r="W119" s="8">
        <v>0</v>
      </c>
    </row>
    <row r="120" spans="1:23" x14ac:dyDescent="0.25">
      <c r="A120" s="240">
        <v>12</v>
      </c>
      <c r="B120" s="6" t="s">
        <v>342</v>
      </c>
      <c r="C120" s="240">
        <v>116</v>
      </c>
      <c r="D120" s="8">
        <v>0</v>
      </c>
      <c r="E120" s="240">
        <v>27</v>
      </c>
      <c r="F120" s="240">
        <v>80</v>
      </c>
      <c r="G120" s="8">
        <v>0</v>
      </c>
      <c r="H120" s="8">
        <v>0</v>
      </c>
      <c r="I120" s="8">
        <v>0</v>
      </c>
      <c r="J120" s="8">
        <v>0</v>
      </c>
      <c r="K120" s="240">
        <v>210</v>
      </c>
      <c r="L120" s="606">
        <v>0</v>
      </c>
      <c r="M120" s="8">
        <v>0</v>
      </c>
      <c r="N120" s="8">
        <v>0</v>
      </c>
      <c r="O120" s="8">
        <v>0</v>
      </c>
      <c r="P120" s="8" t="s">
        <v>422</v>
      </c>
      <c r="Q120" s="8" t="s">
        <v>422</v>
      </c>
      <c r="R120" s="8" t="s">
        <v>422</v>
      </c>
      <c r="S120" s="8" t="s">
        <v>422</v>
      </c>
      <c r="T120" s="240">
        <v>0</v>
      </c>
      <c r="U120" s="8" t="s">
        <v>422</v>
      </c>
      <c r="V120" s="240">
        <v>1362</v>
      </c>
      <c r="W120" s="8">
        <v>0</v>
      </c>
    </row>
    <row r="121" spans="1:23" x14ac:dyDescent="0.25">
      <c r="A121" s="240">
        <v>13</v>
      </c>
      <c r="B121" s="6" t="s">
        <v>343</v>
      </c>
      <c r="C121" s="240">
        <v>202</v>
      </c>
      <c r="D121" s="8">
        <v>0</v>
      </c>
      <c r="E121" s="240">
        <v>118</v>
      </c>
      <c r="F121" s="240">
        <v>445</v>
      </c>
      <c r="G121" s="8">
        <v>0</v>
      </c>
      <c r="H121" s="8">
        <v>0</v>
      </c>
      <c r="I121" s="8">
        <v>0</v>
      </c>
      <c r="J121" s="8">
        <v>0</v>
      </c>
      <c r="K121" s="240">
        <v>316</v>
      </c>
      <c r="L121" s="606">
        <v>1099</v>
      </c>
      <c r="M121" s="8">
        <v>0</v>
      </c>
      <c r="N121" s="8">
        <v>0</v>
      </c>
      <c r="O121" s="8">
        <v>0</v>
      </c>
      <c r="P121" s="8" t="s">
        <v>422</v>
      </c>
      <c r="Q121" s="8" t="s">
        <v>422</v>
      </c>
      <c r="R121" s="8" t="s">
        <v>422</v>
      </c>
      <c r="S121" s="8" t="s">
        <v>422</v>
      </c>
      <c r="T121" s="240">
        <v>0</v>
      </c>
      <c r="U121" s="8" t="s">
        <v>422</v>
      </c>
      <c r="V121" s="240">
        <v>548</v>
      </c>
      <c r="W121" s="8">
        <v>0</v>
      </c>
    </row>
    <row r="122" spans="1:23" x14ac:dyDescent="0.25">
      <c r="A122" s="240">
        <v>14</v>
      </c>
      <c r="B122" s="6" t="s">
        <v>344</v>
      </c>
      <c r="C122" s="240">
        <v>0</v>
      </c>
      <c r="D122" s="8">
        <v>0</v>
      </c>
      <c r="E122" s="240">
        <v>0</v>
      </c>
      <c r="F122" s="240">
        <v>938</v>
      </c>
      <c r="G122" s="8">
        <v>0</v>
      </c>
      <c r="H122" s="8">
        <v>0</v>
      </c>
      <c r="I122" s="8">
        <v>0</v>
      </c>
      <c r="J122" s="8">
        <v>0</v>
      </c>
      <c r="K122" s="240">
        <v>396</v>
      </c>
      <c r="L122" s="606">
        <v>66</v>
      </c>
      <c r="M122" s="8">
        <v>0</v>
      </c>
      <c r="N122" s="8">
        <v>0</v>
      </c>
      <c r="O122" s="8">
        <v>0</v>
      </c>
      <c r="P122" s="8" t="s">
        <v>422</v>
      </c>
      <c r="Q122" s="8" t="s">
        <v>422</v>
      </c>
      <c r="R122" s="8" t="s">
        <v>422</v>
      </c>
      <c r="S122" s="8" t="s">
        <v>422</v>
      </c>
      <c r="T122" s="240">
        <v>0</v>
      </c>
      <c r="U122" s="8" t="s">
        <v>422</v>
      </c>
      <c r="V122" s="240">
        <v>705</v>
      </c>
      <c r="W122" s="8">
        <v>0</v>
      </c>
    </row>
    <row r="123" spans="1:23" x14ac:dyDescent="0.25">
      <c r="A123" s="240">
        <v>15</v>
      </c>
      <c r="B123" s="6" t="s">
        <v>345</v>
      </c>
      <c r="C123" s="240">
        <v>0</v>
      </c>
      <c r="D123" s="8">
        <v>0</v>
      </c>
      <c r="E123" s="240">
        <v>8</v>
      </c>
      <c r="F123" s="240">
        <v>381</v>
      </c>
      <c r="G123" s="8">
        <v>0</v>
      </c>
      <c r="H123" s="8">
        <v>0</v>
      </c>
      <c r="I123" s="8">
        <v>0</v>
      </c>
      <c r="J123" s="8">
        <v>0</v>
      </c>
      <c r="K123" s="240">
        <v>370</v>
      </c>
      <c r="L123" s="606">
        <v>0</v>
      </c>
      <c r="M123" s="8">
        <v>0</v>
      </c>
      <c r="N123" s="8">
        <v>0</v>
      </c>
      <c r="O123" s="8">
        <v>0</v>
      </c>
      <c r="P123" s="8" t="s">
        <v>422</v>
      </c>
      <c r="Q123" s="8" t="s">
        <v>422</v>
      </c>
      <c r="R123" s="8" t="s">
        <v>422</v>
      </c>
      <c r="S123" s="8" t="s">
        <v>422</v>
      </c>
      <c r="T123" s="240">
        <v>0</v>
      </c>
      <c r="U123" s="8" t="s">
        <v>422</v>
      </c>
      <c r="V123" s="240">
        <v>580</v>
      </c>
      <c r="W123" s="8">
        <v>0</v>
      </c>
    </row>
    <row r="124" spans="1:23" x14ac:dyDescent="0.25">
      <c r="A124" s="240">
        <v>16</v>
      </c>
      <c r="B124" s="6" t="s">
        <v>346</v>
      </c>
      <c r="C124" s="240">
        <v>11</v>
      </c>
      <c r="D124" s="8">
        <v>0</v>
      </c>
      <c r="E124" s="240">
        <v>31</v>
      </c>
      <c r="F124" s="240">
        <v>604</v>
      </c>
      <c r="G124" s="8">
        <v>0</v>
      </c>
      <c r="H124" s="8">
        <v>0</v>
      </c>
      <c r="I124" s="8">
        <v>0</v>
      </c>
      <c r="J124" s="8">
        <v>0</v>
      </c>
      <c r="K124" s="240">
        <v>306</v>
      </c>
      <c r="L124" s="606">
        <v>0</v>
      </c>
      <c r="M124" s="8">
        <v>0</v>
      </c>
      <c r="N124" s="8">
        <v>0</v>
      </c>
      <c r="O124" s="8">
        <v>0</v>
      </c>
      <c r="P124" s="8" t="s">
        <v>422</v>
      </c>
      <c r="Q124" s="8" t="s">
        <v>422</v>
      </c>
      <c r="R124" s="8" t="s">
        <v>422</v>
      </c>
      <c r="S124" s="8" t="s">
        <v>422</v>
      </c>
      <c r="T124" s="240">
        <v>173</v>
      </c>
      <c r="U124" s="8" t="s">
        <v>422</v>
      </c>
      <c r="V124" s="240">
        <v>0</v>
      </c>
      <c r="W124" s="8">
        <v>0</v>
      </c>
    </row>
    <row r="125" spans="1:23" x14ac:dyDescent="0.25">
      <c r="A125" s="240">
        <v>17</v>
      </c>
      <c r="B125" s="6" t="s">
        <v>347</v>
      </c>
      <c r="C125" s="240">
        <v>0</v>
      </c>
      <c r="D125" s="8">
        <v>0</v>
      </c>
      <c r="E125" s="240">
        <v>0</v>
      </c>
      <c r="F125" s="240">
        <v>882</v>
      </c>
      <c r="G125" s="8">
        <v>0</v>
      </c>
      <c r="H125" s="8">
        <v>0</v>
      </c>
      <c r="I125" s="8">
        <v>0</v>
      </c>
      <c r="J125" s="8">
        <v>0</v>
      </c>
      <c r="K125" s="240">
        <v>306</v>
      </c>
      <c r="L125" s="606">
        <v>0</v>
      </c>
      <c r="M125" s="8">
        <v>0</v>
      </c>
      <c r="N125" s="8">
        <v>0</v>
      </c>
      <c r="O125" s="8">
        <v>0</v>
      </c>
      <c r="P125" s="8" t="s">
        <v>422</v>
      </c>
      <c r="Q125" s="8" t="s">
        <v>422</v>
      </c>
      <c r="R125" s="8" t="s">
        <v>422</v>
      </c>
      <c r="S125" s="8" t="s">
        <v>422</v>
      </c>
      <c r="T125" s="240">
        <v>0</v>
      </c>
      <c r="U125" s="8" t="s">
        <v>422</v>
      </c>
      <c r="V125" s="240">
        <v>626</v>
      </c>
      <c r="W125" s="8">
        <v>0</v>
      </c>
    </row>
    <row r="126" spans="1:23" x14ac:dyDescent="0.25">
      <c r="A126" s="240">
        <v>18</v>
      </c>
      <c r="B126" s="6" t="s">
        <v>348</v>
      </c>
      <c r="C126" s="240">
        <v>127</v>
      </c>
      <c r="D126" s="8">
        <v>0</v>
      </c>
      <c r="E126" s="240">
        <v>3</v>
      </c>
      <c r="F126" s="240">
        <v>408</v>
      </c>
      <c r="G126" s="8">
        <v>0</v>
      </c>
      <c r="H126" s="8">
        <v>0</v>
      </c>
      <c r="I126" s="8">
        <v>0</v>
      </c>
      <c r="J126" s="8">
        <v>0</v>
      </c>
      <c r="K126" s="240">
        <v>400</v>
      </c>
      <c r="L126" s="606">
        <v>0</v>
      </c>
      <c r="M126" s="8">
        <v>0</v>
      </c>
      <c r="N126" s="8">
        <v>0</v>
      </c>
      <c r="O126" s="8">
        <v>0</v>
      </c>
      <c r="P126" s="8" t="s">
        <v>422</v>
      </c>
      <c r="Q126" s="8" t="s">
        <v>422</v>
      </c>
      <c r="R126" s="8" t="s">
        <v>422</v>
      </c>
      <c r="S126" s="8" t="s">
        <v>422</v>
      </c>
      <c r="T126" s="240">
        <v>33</v>
      </c>
      <c r="U126" s="8" t="s">
        <v>422</v>
      </c>
      <c r="V126" s="240">
        <v>1015</v>
      </c>
      <c r="W126" s="8">
        <v>0</v>
      </c>
    </row>
    <row r="127" spans="1:23" x14ac:dyDescent="0.25">
      <c r="A127" s="240">
        <v>19</v>
      </c>
      <c r="B127" s="6" t="s">
        <v>349</v>
      </c>
      <c r="C127" s="240">
        <v>80</v>
      </c>
      <c r="D127" s="8">
        <v>0</v>
      </c>
      <c r="E127" s="240">
        <v>388</v>
      </c>
      <c r="F127" s="240">
        <v>1338</v>
      </c>
      <c r="G127" s="8">
        <v>0</v>
      </c>
      <c r="H127" s="8">
        <v>0</v>
      </c>
      <c r="I127" s="8">
        <v>0</v>
      </c>
      <c r="J127" s="8">
        <v>0</v>
      </c>
      <c r="K127" s="240">
        <v>398</v>
      </c>
      <c r="L127" s="606">
        <v>303</v>
      </c>
      <c r="M127" s="8">
        <v>0</v>
      </c>
      <c r="N127" s="8">
        <v>0</v>
      </c>
      <c r="O127" s="8">
        <v>0</v>
      </c>
      <c r="P127" s="8" t="s">
        <v>422</v>
      </c>
      <c r="Q127" s="8" t="s">
        <v>422</v>
      </c>
      <c r="R127" s="8" t="s">
        <v>422</v>
      </c>
      <c r="S127" s="8" t="s">
        <v>422</v>
      </c>
      <c r="T127" s="240">
        <v>81</v>
      </c>
      <c r="U127" s="8" t="s">
        <v>422</v>
      </c>
      <c r="V127" s="240">
        <v>975</v>
      </c>
      <c r="W127" s="8">
        <v>0</v>
      </c>
    </row>
    <row r="128" spans="1:23" x14ac:dyDescent="0.25">
      <c r="A128" s="240">
        <v>20</v>
      </c>
      <c r="B128" s="6" t="s">
        <v>350</v>
      </c>
      <c r="C128" s="240">
        <v>99</v>
      </c>
      <c r="D128" s="8">
        <v>0</v>
      </c>
      <c r="E128" s="240">
        <v>106</v>
      </c>
      <c r="F128" s="240">
        <v>495</v>
      </c>
      <c r="G128" s="8">
        <v>0</v>
      </c>
      <c r="H128" s="8">
        <v>0</v>
      </c>
      <c r="I128" s="8">
        <v>0</v>
      </c>
      <c r="J128" s="8">
        <v>0</v>
      </c>
      <c r="K128" s="240">
        <v>431</v>
      </c>
      <c r="L128" s="606">
        <v>20</v>
      </c>
      <c r="M128" s="8">
        <v>0</v>
      </c>
      <c r="N128" s="8">
        <v>0</v>
      </c>
      <c r="O128" s="8">
        <v>0</v>
      </c>
      <c r="P128" s="8" t="s">
        <v>422</v>
      </c>
      <c r="Q128" s="8" t="s">
        <v>422</v>
      </c>
      <c r="R128" s="8" t="s">
        <v>422</v>
      </c>
      <c r="S128" s="8" t="s">
        <v>422</v>
      </c>
      <c r="T128" s="240">
        <v>139</v>
      </c>
      <c r="U128" s="8" t="s">
        <v>422</v>
      </c>
      <c r="V128" s="240">
        <v>1498</v>
      </c>
      <c r="W128" s="8">
        <v>0</v>
      </c>
    </row>
    <row r="129" spans="1:23" x14ac:dyDescent="0.25">
      <c r="A129" s="240">
        <v>21</v>
      </c>
      <c r="B129" s="6" t="s">
        <v>351</v>
      </c>
      <c r="C129" s="240">
        <v>12</v>
      </c>
      <c r="D129" s="8">
        <v>0</v>
      </c>
      <c r="E129" s="240">
        <v>24</v>
      </c>
      <c r="F129" s="240">
        <v>374</v>
      </c>
      <c r="G129" s="8">
        <v>0</v>
      </c>
      <c r="H129" s="8">
        <v>0</v>
      </c>
      <c r="I129" s="8">
        <v>0</v>
      </c>
      <c r="J129" s="8">
        <v>0</v>
      </c>
      <c r="K129" s="240">
        <v>78</v>
      </c>
      <c r="L129" s="606">
        <v>0</v>
      </c>
      <c r="M129" s="8">
        <v>0</v>
      </c>
      <c r="N129" s="8">
        <v>0</v>
      </c>
      <c r="O129" s="8">
        <v>0</v>
      </c>
      <c r="P129" s="8" t="s">
        <v>422</v>
      </c>
      <c r="Q129" s="8" t="s">
        <v>422</v>
      </c>
      <c r="R129" s="8" t="s">
        <v>422</v>
      </c>
      <c r="S129" s="8" t="s">
        <v>422</v>
      </c>
      <c r="T129" s="240">
        <v>0</v>
      </c>
      <c r="U129" s="8" t="s">
        <v>422</v>
      </c>
      <c r="V129" s="240">
        <v>602</v>
      </c>
      <c r="W129" s="8">
        <v>0</v>
      </c>
    </row>
    <row r="130" spans="1:23" x14ac:dyDescent="0.25">
      <c r="A130" s="240">
        <v>22</v>
      </c>
      <c r="B130" s="6" t="s">
        <v>352</v>
      </c>
      <c r="C130" s="240">
        <v>24</v>
      </c>
      <c r="D130" s="8">
        <v>0</v>
      </c>
      <c r="E130" s="240">
        <v>8</v>
      </c>
      <c r="F130" s="240">
        <v>493</v>
      </c>
      <c r="G130" s="8">
        <v>0</v>
      </c>
      <c r="H130" s="8">
        <v>0</v>
      </c>
      <c r="I130" s="8">
        <v>0</v>
      </c>
      <c r="J130" s="8">
        <v>0</v>
      </c>
      <c r="K130" s="240">
        <v>369</v>
      </c>
      <c r="L130" s="606">
        <v>0</v>
      </c>
      <c r="M130" s="8">
        <v>0</v>
      </c>
      <c r="N130" s="8">
        <v>0</v>
      </c>
      <c r="O130" s="8">
        <v>0</v>
      </c>
      <c r="P130" s="8" t="s">
        <v>422</v>
      </c>
      <c r="Q130" s="8" t="s">
        <v>422</v>
      </c>
      <c r="R130" s="8" t="s">
        <v>422</v>
      </c>
      <c r="S130" s="8" t="s">
        <v>422</v>
      </c>
      <c r="T130" s="240">
        <v>0</v>
      </c>
      <c r="U130" s="8" t="s">
        <v>422</v>
      </c>
      <c r="V130" s="240">
        <v>128</v>
      </c>
      <c r="W130" s="8">
        <v>0</v>
      </c>
    </row>
    <row r="131" spans="1:23" x14ac:dyDescent="0.25">
      <c r="A131" s="240">
        <v>23</v>
      </c>
      <c r="B131" s="6" t="s">
        <v>353</v>
      </c>
      <c r="C131" s="240">
        <v>35</v>
      </c>
      <c r="D131" s="8">
        <v>0</v>
      </c>
      <c r="E131" s="240">
        <v>127</v>
      </c>
      <c r="F131" s="240">
        <v>43</v>
      </c>
      <c r="G131" s="8">
        <v>0</v>
      </c>
      <c r="H131" s="8">
        <v>0</v>
      </c>
      <c r="I131" s="8">
        <v>0</v>
      </c>
      <c r="J131" s="8">
        <v>0</v>
      </c>
      <c r="K131" s="240">
        <v>120</v>
      </c>
      <c r="L131" s="606">
        <v>0</v>
      </c>
      <c r="M131" s="8">
        <v>0</v>
      </c>
      <c r="N131" s="8">
        <v>0</v>
      </c>
      <c r="O131" s="8">
        <v>0</v>
      </c>
      <c r="P131" s="8" t="s">
        <v>422</v>
      </c>
      <c r="Q131" s="8" t="s">
        <v>422</v>
      </c>
      <c r="R131" s="8" t="s">
        <v>422</v>
      </c>
      <c r="S131" s="8" t="s">
        <v>422</v>
      </c>
      <c r="T131" s="240">
        <v>155</v>
      </c>
      <c r="U131" s="8" t="s">
        <v>422</v>
      </c>
      <c r="V131" s="240">
        <v>282</v>
      </c>
      <c r="W131" s="8">
        <v>0</v>
      </c>
    </row>
    <row r="132" spans="1:23" x14ac:dyDescent="0.25">
      <c r="A132" s="240">
        <v>24</v>
      </c>
      <c r="B132" s="6" t="s">
        <v>354</v>
      </c>
      <c r="C132" s="240">
        <v>50</v>
      </c>
      <c r="D132" s="8">
        <v>0</v>
      </c>
      <c r="E132" s="240">
        <v>0</v>
      </c>
      <c r="F132" s="240">
        <v>727</v>
      </c>
      <c r="G132" s="8">
        <v>0</v>
      </c>
      <c r="H132" s="8">
        <v>0</v>
      </c>
      <c r="I132" s="8">
        <v>0</v>
      </c>
      <c r="J132" s="8">
        <v>0</v>
      </c>
      <c r="K132" s="240">
        <v>274</v>
      </c>
      <c r="L132" s="606">
        <v>0</v>
      </c>
      <c r="M132" s="8">
        <v>0</v>
      </c>
      <c r="N132" s="8">
        <v>0</v>
      </c>
      <c r="O132" s="8">
        <v>0</v>
      </c>
      <c r="P132" s="8" t="s">
        <v>422</v>
      </c>
      <c r="Q132" s="8" t="s">
        <v>422</v>
      </c>
      <c r="R132" s="8" t="s">
        <v>422</v>
      </c>
      <c r="S132" s="8" t="s">
        <v>422</v>
      </c>
      <c r="T132" s="240">
        <v>0</v>
      </c>
      <c r="U132" s="8" t="s">
        <v>422</v>
      </c>
      <c r="V132" s="240">
        <v>641</v>
      </c>
      <c r="W132" s="8">
        <v>0</v>
      </c>
    </row>
    <row r="133" spans="1:23" x14ac:dyDescent="0.25">
      <c r="A133" s="240">
        <v>25</v>
      </c>
      <c r="B133" s="6" t="s">
        <v>355</v>
      </c>
      <c r="C133" s="240">
        <v>0</v>
      </c>
      <c r="D133" s="8">
        <v>0</v>
      </c>
      <c r="E133" s="240">
        <v>1524</v>
      </c>
      <c r="F133" s="240">
        <v>757</v>
      </c>
      <c r="G133" s="8">
        <v>0</v>
      </c>
      <c r="H133" s="8">
        <v>0</v>
      </c>
      <c r="I133" s="8">
        <v>0</v>
      </c>
      <c r="J133" s="8">
        <v>0</v>
      </c>
      <c r="K133" s="240">
        <v>103</v>
      </c>
      <c r="L133" s="606">
        <v>4052</v>
      </c>
      <c r="M133" s="8">
        <v>0</v>
      </c>
      <c r="N133" s="8">
        <v>0</v>
      </c>
      <c r="O133" s="8">
        <v>0</v>
      </c>
      <c r="P133" s="8" t="s">
        <v>422</v>
      </c>
      <c r="Q133" s="8" t="s">
        <v>422</v>
      </c>
      <c r="R133" s="8" t="s">
        <v>422</v>
      </c>
      <c r="S133" s="8" t="s">
        <v>422</v>
      </c>
      <c r="T133" s="240">
        <v>0</v>
      </c>
      <c r="U133" s="8" t="s">
        <v>422</v>
      </c>
      <c r="V133" s="240">
        <v>109</v>
      </c>
      <c r="W133" s="8">
        <v>0</v>
      </c>
    </row>
    <row r="134" spans="1:23" x14ac:dyDescent="0.25">
      <c r="A134" s="240">
        <v>26</v>
      </c>
      <c r="B134" s="6" t="s">
        <v>356</v>
      </c>
      <c r="C134" s="240">
        <v>170</v>
      </c>
      <c r="D134" s="8">
        <v>3</v>
      </c>
      <c r="E134" s="240">
        <v>626</v>
      </c>
      <c r="F134" s="240">
        <v>784</v>
      </c>
      <c r="G134" s="8">
        <v>0</v>
      </c>
      <c r="H134" s="8">
        <v>0</v>
      </c>
      <c r="I134" s="8">
        <v>0</v>
      </c>
      <c r="J134" s="8">
        <v>0</v>
      </c>
      <c r="K134" s="240">
        <v>574</v>
      </c>
      <c r="L134" s="606">
        <v>0</v>
      </c>
      <c r="M134" s="8">
        <v>0</v>
      </c>
      <c r="N134" s="8">
        <v>0</v>
      </c>
      <c r="O134" s="8">
        <v>0</v>
      </c>
      <c r="P134" s="8" t="s">
        <v>422</v>
      </c>
      <c r="Q134" s="8" t="s">
        <v>422</v>
      </c>
      <c r="R134" s="8" t="s">
        <v>422</v>
      </c>
      <c r="S134" s="8" t="s">
        <v>422</v>
      </c>
      <c r="T134" s="240">
        <v>761</v>
      </c>
      <c r="U134" s="8" t="s">
        <v>422</v>
      </c>
      <c r="V134" s="240">
        <v>2308</v>
      </c>
      <c r="W134" s="8">
        <v>0</v>
      </c>
    </row>
    <row r="135" spans="1:23" x14ac:dyDescent="0.25">
      <c r="A135" s="240">
        <v>27</v>
      </c>
      <c r="B135" s="6" t="s">
        <v>357</v>
      </c>
      <c r="C135" s="240">
        <v>38</v>
      </c>
      <c r="D135" s="8">
        <v>0</v>
      </c>
      <c r="E135" s="240">
        <v>0</v>
      </c>
      <c r="F135" s="240">
        <v>0</v>
      </c>
      <c r="G135" s="8">
        <v>0</v>
      </c>
      <c r="H135" s="8">
        <v>0</v>
      </c>
      <c r="I135" s="8">
        <v>0</v>
      </c>
      <c r="J135" s="8">
        <v>0</v>
      </c>
      <c r="K135" s="240">
        <v>58</v>
      </c>
      <c r="L135" s="606">
        <v>0</v>
      </c>
      <c r="M135" s="8">
        <v>0</v>
      </c>
      <c r="N135" s="8">
        <v>0</v>
      </c>
      <c r="O135" s="8">
        <v>0</v>
      </c>
      <c r="P135" s="8" t="s">
        <v>422</v>
      </c>
      <c r="Q135" s="8" t="s">
        <v>422</v>
      </c>
      <c r="R135" s="8" t="s">
        <v>422</v>
      </c>
      <c r="S135" s="8" t="s">
        <v>422</v>
      </c>
      <c r="T135" s="240">
        <v>0</v>
      </c>
      <c r="U135" s="8" t="s">
        <v>422</v>
      </c>
      <c r="V135" s="240">
        <v>173</v>
      </c>
      <c r="W135" s="8">
        <v>0</v>
      </c>
    </row>
    <row r="136" spans="1:23" x14ac:dyDescent="0.25">
      <c r="A136" s="240">
        <v>28</v>
      </c>
      <c r="B136" s="6" t="s">
        <v>358</v>
      </c>
      <c r="C136" s="240">
        <v>474</v>
      </c>
      <c r="D136" s="8">
        <v>0</v>
      </c>
      <c r="E136" s="240">
        <v>367</v>
      </c>
      <c r="F136" s="240">
        <v>754</v>
      </c>
      <c r="G136" s="8">
        <v>0</v>
      </c>
      <c r="H136" s="8">
        <v>0</v>
      </c>
      <c r="I136" s="8">
        <v>0</v>
      </c>
      <c r="J136" s="8">
        <v>0</v>
      </c>
      <c r="K136" s="240">
        <v>2232</v>
      </c>
      <c r="L136" s="606">
        <v>13</v>
      </c>
      <c r="M136" s="8">
        <v>0</v>
      </c>
      <c r="N136" s="8">
        <v>0</v>
      </c>
      <c r="O136" s="8">
        <v>0</v>
      </c>
      <c r="P136" s="8" t="s">
        <v>422</v>
      </c>
      <c r="Q136" s="8" t="s">
        <v>422</v>
      </c>
      <c r="R136" s="8" t="s">
        <v>422</v>
      </c>
      <c r="S136" s="8" t="s">
        <v>422</v>
      </c>
      <c r="T136" s="240">
        <v>0</v>
      </c>
      <c r="U136" s="8" t="s">
        <v>422</v>
      </c>
      <c r="V136" s="240">
        <v>2422</v>
      </c>
      <c r="W136" s="8">
        <v>0</v>
      </c>
    </row>
    <row r="137" spans="1:23" x14ac:dyDescent="0.25">
      <c r="A137" s="240">
        <v>29</v>
      </c>
      <c r="B137" s="6" t="s">
        <v>359</v>
      </c>
      <c r="C137" s="240">
        <v>35</v>
      </c>
      <c r="D137" s="8">
        <v>0</v>
      </c>
      <c r="E137" s="240">
        <v>206</v>
      </c>
      <c r="F137" s="240">
        <v>514</v>
      </c>
      <c r="G137" s="8">
        <v>0</v>
      </c>
      <c r="H137" s="8">
        <v>0</v>
      </c>
      <c r="I137" s="8">
        <v>0</v>
      </c>
      <c r="J137" s="8">
        <v>0</v>
      </c>
      <c r="K137" s="240">
        <v>632</v>
      </c>
      <c r="L137" s="606">
        <v>329</v>
      </c>
      <c r="M137" s="8">
        <v>0</v>
      </c>
      <c r="N137" s="8">
        <v>0</v>
      </c>
      <c r="O137" s="8">
        <v>0</v>
      </c>
      <c r="P137" s="8" t="s">
        <v>422</v>
      </c>
      <c r="Q137" s="8" t="s">
        <v>422</v>
      </c>
      <c r="R137" s="8" t="s">
        <v>422</v>
      </c>
      <c r="S137" s="8" t="s">
        <v>422</v>
      </c>
      <c r="T137" s="240">
        <v>0</v>
      </c>
      <c r="U137" s="8" t="s">
        <v>422</v>
      </c>
      <c r="V137" s="240">
        <v>583</v>
      </c>
      <c r="W137" s="8">
        <v>0</v>
      </c>
    </row>
    <row r="138" spans="1:23" x14ac:dyDescent="0.25">
      <c r="A138" s="240">
        <v>30</v>
      </c>
      <c r="B138" s="6" t="s">
        <v>360</v>
      </c>
      <c r="C138" s="240">
        <v>172</v>
      </c>
      <c r="D138" s="8">
        <v>0</v>
      </c>
      <c r="E138" s="240">
        <v>528</v>
      </c>
      <c r="F138" s="240">
        <v>770</v>
      </c>
      <c r="G138" s="8">
        <v>0</v>
      </c>
      <c r="H138" s="8">
        <v>0</v>
      </c>
      <c r="I138" s="8">
        <v>0</v>
      </c>
      <c r="J138" s="8">
        <v>0</v>
      </c>
      <c r="K138" s="240">
        <v>771</v>
      </c>
      <c r="L138" s="606">
        <v>0</v>
      </c>
      <c r="M138" s="8">
        <v>0</v>
      </c>
      <c r="N138" s="8">
        <v>0</v>
      </c>
      <c r="O138" s="8">
        <v>0</v>
      </c>
      <c r="P138" s="8" t="s">
        <v>422</v>
      </c>
      <c r="Q138" s="8" t="s">
        <v>422</v>
      </c>
      <c r="R138" s="8" t="s">
        <v>422</v>
      </c>
      <c r="S138" s="8" t="s">
        <v>422</v>
      </c>
      <c r="T138" s="240">
        <v>0</v>
      </c>
      <c r="U138" s="8" t="s">
        <v>422</v>
      </c>
      <c r="V138" s="240">
        <v>2870</v>
      </c>
      <c r="W138" s="8">
        <v>0</v>
      </c>
    </row>
    <row r="139" spans="1:23" x14ac:dyDescent="0.25">
      <c r="A139" s="240">
        <v>31</v>
      </c>
      <c r="B139" s="6" t="s">
        <v>361</v>
      </c>
      <c r="C139" s="240">
        <v>45</v>
      </c>
      <c r="D139" s="8">
        <v>0</v>
      </c>
      <c r="E139" s="240">
        <v>38</v>
      </c>
      <c r="F139" s="240">
        <v>690</v>
      </c>
      <c r="G139" s="8">
        <v>0</v>
      </c>
      <c r="H139" s="8">
        <v>0</v>
      </c>
      <c r="I139" s="8">
        <v>0</v>
      </c>
      <c r="J139" s="8">
        <v>0</v>
      </c>
      <c r="K139" s="240">
        <v>434</v>
      </c>
      <c r="L139" s="606">
        <v>0</v>
      </c>
      <c r="M139" s="8">
        <v>0</v>
      </c>
      <c r="N139" s="8">
        <v>0</v>
      </c>
      <c r="O139" s="8">
        <v>0</v>
      </c>
      <c r="P139" s="8" t="s">
        <v>422</v>
      </c>
      <c r="Q139" s="8" t="s">
        <v>422</v>
      </c>
      <c r="R139" s="8" t="s">
        <v>422</v>
      </c>
      <c r="S139" s="8" t="s">
        <v>422</v>
      </c>
      <c r="T139" s="240">
        <v>0</v>
      </c>
      <c r="U139" s="8" t="s">
        <v>422</v>
      </c>
      <c r="V139" s="240">
        <v>0</v>
      </c>
      <c r="W139" s="8">
        <v>0</v>
      </c>
    </row>
    <row r="140" spans="1:23" x14ac:dyDescent="0.25">
      <c r="A140" s="240">
        <v>32</v>
      </c>
      <c r="B140" s="6" t="s">
        <v>362</v>
      </c>
      <c r="C140" s="240">
        <v>54</v>
      </c>
      <c r="D140" s="8">
        <v>0</v>
      </c>
      <c r="E140" s="240">
        <v>804</v>
      </c>
      <c r="F140" s="240">
        <v>990</v>
      </c>
      <c r="G140" s="8">
        <v>0</v>
      </c>
      <c r="H140" s="8">
        <v>0</v>
      </c>
      <c r="I140" s="8">
        <v>0</v>
      </c>
      <c r="J140" s="8">
        <v>0</v>
      </c>
      <c r="K140" s="240">
        <v>60</v>
      </c>
      <c r="L140" s="606">
        <v>0</v>
      </c>
      <c r="M140" s="8">
        <v>0</v>
      </c>
      <c r="N140" s="8">
        <v>0</v>
      </c>
      <c r="O140" s="8">
        <v>0</v>
      </c>
      <c r="P140" s="8" t="s">
        <v>422</v>
      </c>
      <c r="Q140" s="8" t="s">
        <v>422</v>
      </c>
      <c r="R140" s="8" t="s">
        <v>422</v>
      </c>
      <c r="S140" s="8" t="s">
        <v>422</v>
      </c>
      <c r="T140" s="240">
        <v>322</v>
      </c>
      <c r="U140" s="8" t="s">
        <v>422</v>
      </c>
      <c r="V140" s="240">
        <v>360</v>
      </c>
      <c r="W140" s="8">
        <v>0</v>
      </c>
    </row>
    <row r="141" spans="1:23" x14ac:dyDescent="0.25">
      <c r="A141" s="240">
        <v>33</v>
      </c>
      <c r="B141" s="6" t="s">
        <v>363</v>
      </c>
      <c r="C141" s="240">
        <v>68</v>
      </c>
      <c r="D141" s="8">
        <v>0</v>
      </c>
      <c r="E141" s="240">
        <v>0</v>
      </c>
      <c r="F141" s="240">
        <v>249</v>
      </c>
      <c r="G141" s="8">
        <v>0</v>
      </c>
      <c r="H141" s="8">
        <v>0</v>
      </c>
      <c r="I141" s="8">
        <v>0</v>
      </c>
      <c r="J141" s="8">
        <v>0</v>
      </c>
      <c r="K141" s="240">
        <v>554</v>
      </c>
      <c r="L141" s="606">
        <v>0</v>
      </c>
      <c r="M141" s="8">
        <v>0</v>
      </c>
      <c r="N141" s="8">
        <v>0</v>
      </c>
      <c r="O141" s="8">
        <v>0</v>
      </c>
      <c r="P141" s="8" t="s">
        <v>422</v>
      </c>
      <c r="Q141" s="8" t="s">
        <v>422</v>
      </c>
      <c r="R141" s="8" t="s">
        <v>422</v>
      </c>
      <c r="S141" s="8" t="s">
        <v>422</v>
      </c>
      <c r="T141" s="240">
        <v>0</v>
      </c>
      <c r="U141" s="8" t="s">
        <v>422</v>
      </c>
      <c r="V141" s="240">
        <v>489</v>
      </c>
      <c r="W141" s="8">
        <v>0</v>
      </c>
    </row>
    <row r="142" spans="1:23" x14ac:dyDescent="0.25">
      <c r="A142" s="240">
        <v>34</v>
      </c>
      <c r="B142" s="6" t="s">
        <v>364</v>
      </c>
      <c r="C142" s="240">
        <v>31</v>
      </c>
      <c r="D142" s="8">
        <v>0</v>
      </c>
      <c r="E142" s="240">
        <v>157</v>
      </c>
      <c r="F142" s="240">
        <v>450</v>
      </c>
      <c r="G142" s="8">
        <v>0</v>
      </c>
      <c r="H142" s="8">
        <v>0</v>
      </c>
      <c r="I142" s="8">
        <v>0</v>
      </c>
      <c r="J142" s="8">
        <v>0</v>
      </c>
      <c r="K142" s="240">
        <v>129</v>
      </c>
      <c r="L142" s="606">
        <v>0</v>
      </c>
      <c r="M142" s="8">
        <v>0</v>
      </c>
      <c r="N142" s="8">
        <v>0</v>
      </c>
      <c r="O142" s="8">
        <v>0</v>
      </c>
      <c r="P142" s="8" t="s">
        <v>422</v>
      </c>
      <c r="Q142" s="8" t="s">
        <v>422</v>
      </c>
      <c r="R142" s="8" t="s">
        <v>422</v>
      </c>
      <c r="S142" s="8" t="s">
        <v>422</v>
      </c>
      <c r="T142" s="240">
        <v>70</v>
      </c>
      <c r="U142" s="8" t="s">
        <v>422</v>
      </c>
      <c r="V142" s="240">
        <v>608</v>
      </c>
      <c r="W142" s="8">
        <v>0</v>
      </c>
    </row>
    <row r="143" spans="1:23" x14ac:dyDescent="0.25">
      <c r="A143" s="240">
        <v>35</v>
      </c>
      <c r="B143" s="6" t="s">
        <v>365</v>
      </c>
      <c r="C143" s="240">
        <v>22</v>
      </c>
      <c r="D143" s="8">
        <v>0</v>
      </c>
      <c r="E143" s="240">
        <v>231</v>
      </c>
      <c r="F143" s="240">
        <v>1130</v>
      </c>
      <c r="G143" s="8">
        <v>0</v>
      </c>
      <c r="H143" s="8">
        <v>0</v>
      </c>
      <c r="I143" s="8">
        <v>0</v>
      </c>
      <c r="J143" s="8">
        <v>0</v>
      </c>
      <c r="K143" s="240">
        <v>264</v>
      </c>
      <c r="L143" s="606">
        <v>0</v>
      </c>
      <c r="M143" s="8">
        <v>0</v>
      </c>
      <c r="N143" s="8">
        <v>0</v>
      </c>
      <c r="O143" s="8">
        <v>0</v>
      </c>
      <c r="P143" s="8" t="s">
        <v>422</v>
      </c>
      <c r="Q143" s="8" t="s">
        <v>422</v>
      </c>
      <c r="R143" s="8" t="s">
        <v>422</v>
      </c>
      <c r="S143" s="8" t="s">
        <v>422</v>
      </c>
      <c r="T143" s="240">
        <v>701</v>
      </c>
      <c r="U143" s="8" t="s">
        <v>422</v>
      </c>
      <c r="V143" s="240">
        <v>407</v>
      </c>
      <c r="W143" s="8">
        <v>0</v>
      </c>
    </row>
    <row r="144" spans="1:23" x14ac:dyDescent="0.25">
      <c r="A144" s="240">
        <v>36</v>
      </c>
      <c r="B144" s="6" t="s">
        <v>366</v>
      </c>
      <c r="C144" s="240">
        <v>0</v>
      </c>
      <c r="D144" s="8">
        <v>0</v>
      </c>
      <c r="E144" s="240">
        <v>101</v>
      </c>
      <c r="F144" s="240">
        <v>705</v>
      </c>
      <c r="G144" s="8">
        <v>0</v>
      </c>
      <c r="H144" s="8">
        <v>0</v>
      </c>
      <c r="I144" s="8">
        <v>0</v>
      </c>
      <c r="J144" s="8">
        <v>0</v>
      </c>
      <c r="K144" s="240">
        <v>806</v>
      </c>
      <c r="L144" s="606">
        <v>0</v>
      </c>
      <c r="M144" s="8">
        <v>0</v>
      </c>
      <c r="N144" s="8">
        <v>0</v>
      </c>
      <c r="O144" s="8">
        <v>0</v>
      </c>
      <c r="P144" s="8" t="s">
        <v>422</v>
      </c>
      <c r="Q144" s="8" t="s">
        <v>422</v>
      </c>
      <c r="R144" s="8" t="s">
        <v>422</v>
      </c>
      <c r="S144" s="8" t="s">
        <v>422</v>
      </c>
      <c r="T144" s="240">
        <v>0</v>
      </c>
      <c r="U144" s="8" t="s">
        <v>422</v>
      </c>
      <c r="V144" s="240">
        <v>553</v>
      </c>
      <c r="W144" s="8">
        <v>0</v>
      </c>
    </row>
    <row r="145" spans="1:24" x14ac:dyDescent="0.25">
      <c r="A145" s="240">
        <v>37</v>
      </c>
      <c r="B145" s="6" t="s">
        <v>367</v>
      </c>
      <c r="C145" s="240">
        <v>71</v>
      </c>
      <c r="D145" s="8">
        <v>0</v>
      </c>
      <c r="E145" s="240">
        <v>27</v>
      </c>
      <c r="F145" s="240">
        <v>981</v>
      </c>
      <c r="G145" s="8">
        <v>0</v>
      </c>
      <c r="H145" s="8">
        <v>0</v>
      </c>
      <c r="I145" s="8">
        <v>0</v>
      </c>
      <c r="J145" s="8">
        <v>0</v>
      </c>
      <c r="K145" s="240">
        <v>178</v>
      </c>
      <c r="L145" s="606">
        <v>0</v>
      </c>
      <c r="M145" s="8">
        <v>0</v>
      </c>
      <c r="N145" s="8">
        <v>0</v>
      </c>
      <c r="O145" s="8">
        <v>0</v>
      </c>
      <c r="P145" s="8" t="s">
        <v>422</v>
      </c>
      <c r="Q145" s="8" t="s">
        <v>422</v>
      </c>
      <c r="R145" s="8" t="s">
        <v>422</v>
      </c>
      <c r="S145" s="8" t="s">
        <v>422</v>
      </c>
      <c r="T145" s="240">
        <v>0</v>
      </c>
      <c r="U145" s="8" t="s">
        <v>422</v>
      </c>
      <c r="V145" s="240">
        <v>917</v>
      </c>
      <c r="W145" s="8">
        <v>0</v>
      </c>
    </row>
    <row r="146" spans="1:24" x14ac:dyDescent="0.25">
      <c r="A146" s="240">
        <v>38</v>
      </c>
      <c r="B146" s="6" t="s">
        <v>368</v>
      </c>
      <c r="C146" s="240">
        <v>26</v>
      </c>
      <c r="D146" s="8">
        <v>0</v>
      </c>
      <c r="E146" s="240">
        <v>25</v>
      </c>
      <c r="F146" s="240">
        <v>798</v>
      </c>
      <c r="G146" s="8">
        <v>0</v>
      </c>
      <c r="H146" s="8">
        <v>0</v>
      </c>
      <c r="I146" s="8">
        <v>0</v>
      </c>
      <c r="J146" s="8">
        <v>0</v>
      </c>
      <c r="K146" s="240">
        <v>210</v>
      </c>
      <c r="L146" s="606">
        <v>0</v>
      </c>
      <c r="M146" s="8">
        <v>0</v>
      </c>
      <c r="N146" s="8">
        <v>0</v>
      </c>
      <c r="O146" s="8">
        <v>0</v>
      </c>
      <c r="P146" s="8" t="s">
        <v>422</v>
      </c>
      <c r="Q146" s="8" t="s">
        <v>422</v>
      </c>
      <c r="R146" s="8" t="s">
        <v>422</v>
      </c>
      <c r="S146" s="8" t="s">
        <v>422</v>
      </c>
      <c r="T146" s="240">
        <v>0</v>
      </c>
      <c r="U146" s="8" t="s">
        <v>422</v>
      </c>
      <c r="V146" s="240">
        <v>1370</v>
      </c>
      <c r="W146" s="8">
        <v>0</v>
      </c>
    </row>
    <row r="147" spans="1:24" x14ac:dyDescent="0.25">
      <c r="A147" s="240">
        <v>39</v>
      </c>
      <c r="B147" s="6" t="s">
        <v>369</v>
      </c>
      <c r="C147" s="240">
        <v>40</v>
      </c>
      <c r="D147" s="8">
        <v>0</v>
      </c>
      <c r="E147" s="240">
        <v>55</v>
      </c>
      <c r="F147" s="240">
        <v>687</v>
      </c>
      <c r="G147" s="8">
        <v>0</v>
      </c>
      <c r="H147" s="8">
        <v>0</v>
      </c>
      <c r="I147" s="8">
        <v>0</v>
      </c>
      <c r="J147" s="8">
        <v>0</v>
      </c>
      <c r="K147" s="240">
        <v>496</v>
      </c>
      <c r="L147" s="606">
        <v>0</v>
      </c>
      <c r="M147" s="8">
        <v>0</v>
      </c>
      <c r="N147" s="8">
        <v>0</v>
      </c>
      <c r="O147" s="8">
        <v>0</v>
      </c>
      <c r="P147" s="8" t="s">
        <v>422</v>
      </c>
      <c r="Q147" s="8" t="s">
        <v>422</v>
      </c>
      <c r="R147" s="8" t="s">
        <v>422</v>
      </c>
      <c r="S147" s="8" t="s">
        <v>422</v>
      </c>
      <c r="T147" s="240">
        <v>0</v>
      </c>
      <c r="U147" s="8" t="s">
        <v>422</v>
      </c>
      <c r="V147" s="240">
        <v>558</v>
      </c>
      <c r="W147" s="8">
        <v>0</v>
      </c>
    </row>
    <row r="148" spans="1:24" x14ac:dyDescent="0.25">
      <c r="A148" s="240">
        <v>40</v>
      </c>
      <c r="B148" s="6" t="s">
        <v>370</v>
      </c>
      <c r="C148" s="240">
        <v>35</v>
      </c>
      <c r="D148" s="8">
        <v>0</v>
      </c>
      <c r="E148" s="240">
        <v>0</v>
      </c>
      <c r="F148" s="240">
        <v>0</v>
      </c>
      <c r="G148" s="8">
        <v>0</v>
      </c>
      <c r="H148" s="8">
        <v>0</v>
      </c>
      <c r="I148" s="8">
        <v>0</v>
      </c>
      <c r="J148" s="8">
        <v>0</v>
      </c>
      <c r="K148" s="240">
        <v>75</v>
      </c>
      <c r="L148" s="606">
        <v>0</v>
      </c>
      <c r="M148" s="8">
        <v>0</v>
      </c>
      <c r="N148" s="8">
        <v>0</v>
      </c>
      <c r="O148" s="8">
        <v>0</v>
      </c>
      <c r="P148" s="8" t="s">
        <v>422</v>
      </c>
      <c r="Q148" s="8" t="s">
        <v>422</v>
      </c>
      <c r="R148" s="8" t="s">
        <v>422</v>
      </c>
      <c r="S148" s="8" t="s">
        <v>422</v>
      </c>
      <c r="T148" s="240">
        <v>0</v>
      </c>
      <c r="U148" s="8" t="s">
        <v>422</v>
      </c>
      <c r="V148" s="240">
        <v>232</v>
      </c>
      <c r="W148" s="8">
        <v>0</v>
      </c>
    </row>
    <row r="149" spans="1:24" x14ac:dyDescent="0.25">
      <c r="A149" s="240">
        <v>41</v>
      </c>
      <c r="B149" s="6" t="s">
        <v>371</v>
      </c>
      <c r="C149" s="240">
        <v>45</v>
      </c>
      <c r="D149" s="8">
        <v>12</v>
      </c>
      <c r="E149" s="240">
        <v>307</v>
      </c>
      <c r="F149" s="240">
        <v>898</v>
      </c>
      <c r="G149" s="8">
        <v>0</v>
      </c>
      <c r="H149" s="8">
        <v>0</v>
      </c>
      <c r="I149" s="8">
        <v>0</v>
      </c>
      <c r="J149" s="8">
        <v>0</v>
      </c>
      <c r="K149" s="240">
        <v>516</v>
      </c>
      <c r="L149" s="606">
        <v>0</v>
      </c>
      <c r="M149" s="8">
        <v>0</v>
      </c>
      <c r="N149" s="8">
        <v>0</v>
      </c>
      <c r="O149" s="8">
        <v>0</v>
      </c>
      <c r="P149" s="8" t="s">
        <v>422</v>
      </c>
      <c r="Q149" s="8" t="s">
        <v>422</v>
      </c>
      <c r="R149" s="8" t="s">
        <v>422</v>
      </c>
      <c r="S149" s="8" t="s">
        <v>422</v>
      </c>
      <c r="T149" s="240">
        <v>157</v>
      </c>
      <c r="U149" s="8" t="s">
        <v>422</v>
      </c>
      <c r="V149" s="240">
        <v>1137</v>
      </c>
      <c r="W149" s="8">
        <v>0</v>
      </c>
    </row>
    <row r="150" spans="1:24" x14ac:dyDescent="0.25">
      <c r="A150" s="240">
        <v>42</v>
      </c>
      <c r="B150" s="6" t="s">
        <v>372</v>
      </c>
      <c r="C150" s="240">
        <v>236</v>
      </c>
      <c r="D150" s="8">
        <v>0</v>
      </c>
      <c r="E150" s="240">
        <v>14</v>
      </c>
      <c r="F150" s="240">
        <v>836</v>
      </c>
      <c r="G150" s="8">
        <v>0</v>
      </c>
      <c r="H150" s="8">
        <v>0</v>
      </c>
      <c r="I150" s="8">
        <v>0</v>
      </c>
      <c r="J150" s="8">
        <v>0</v>
      </c>
      <c r="K150" s="240">
        <v>188</v>
      </c>
      <c r="L150" s="606">
        <v>0</v>
      </c>
      <c r="M150" s="8">
        <v>0</v>
      </c>
      <c r="N150" s="8">
        <v>0</v>
      </c>
      <c r="O150" s="8">
        <v>0</v>
      </c>
      <c r="P150" s="8" t="s">
        <v>422</v>
      </c>
      <c r="Q150" s="8" t="s">
        <v>422</v>
      </c>
      <c r="R150" s="8" t="s">
        <v>422</v>
      </c>
      <c r="S150" s="8" t="s">
        <v>422</v>
      </c>
      <c r="T150" s="240">
        <v>0</v>
      </c>
      <c r="U150" s="8" t="s">
        <v>422</v>
      </c>
      <c r="V150" s="240">
        <v>442</v>
      </c>
      <c r="W150" s="8">
        <v>0</v>
      </c>
    </row>
    <row r="151" spans="1:24" x14ac:dyDescent="0.25">
      <c r="A151" s="240">
        <v>43</v>
      </c>
      <c r="B151" s="6" t="s">
        <v>373</v>
      </c>
      <c r="C151" s="240">
        <v>24</v>
      </c>
      <c r="D151" s="8">
        <v>0</v>
      </c>
      <c r="E151" s="240">
        <v>0</v>
      </c>
      <c r="F151" s="240">
        <v>0</v>
      </c>
      <c r="G151" s="8">
        <v>0</v>
      </c>
      <c r="H151" s="8">
        <v>0</v>
      </c>
      <c r="I151" s="8">
        <v>0</v>
      </c>
      <c r="J151" s="8">
        <v>0</v>
      </c>
      <c r="K151" s="240">
        <v>284</v>
      </c>
      <c r="L151" s="606">
        <v>0</v>
      </c>
      <c r="M151" s="8">
        <v>0</v>
      </c>
      <c r="N151" s="8">
        <v>0</v>
      </c>
      <c r="O151" s="8">
        <v>0</v>
      </c>
      <c r="P151" s="8" t="s">
        <v>422</v>
      </c>
      <c r="Q151" s="8" t="s">
        <v>422</v>
      </c>
      <c r="R151" s="8" t="s">
        <v>422</v>
      </c>
      <c r="S151" s="8" t="s">
        <v>422</v>
      </c>
      <c r="T151" s="240">
        <v>0</v>
      </c>
      <c r="U151" s="8" t="s">
        <v>422</v>
      </c>
      <c r="V151" s="240">
        <v>625</v>
      </c>
      <c r="W151" s="8">
        <v>0</v>
      </c>
    </row>
    <row r="152" spans="1:24" s="22" customFormat="1" ht="30" customHeight="1" x14ac:dyDescent="0.3">
      <c r="A152" s="626" t="s">
        <v>23</v>
      </c>
      <c r="B152" s="627"/>
      <c r="C152" s="273">
        <f>SUM(C109:C151)</f>
        <v>3785</v>
      </c>
      <c r="D152" s="273">
        <f>SUM(D109:D151)</f>
        <v>25</v>
      </c>
      <c r="E152" s="273">
        <f>SUM(E109:E151)</f>
        <v>7858</v>
      </c>
      <c r="F152" s="273">
        <f>SUM(F109:F151)</f>
        <v>26803</v>
      </c>
      <c r="G152" s="459">
        <v>0</v>
      </c>
      <c r="H152" s="459">
        <v>0</v>
      </c>
      <c r="I152" s="459">
        <v>0</v>
      </c>
      <c r="J152" s="459">
        <v>0</v>
      </c>
      <c r="K152" s="273">
        <f>SUM(K109:K151)</f>
        <v>16838</v>
      </c>
      <c r="L152" s="606">
        <f>SUM(L109:L151)</f>
        <v>6453</v>
      </c>
      <c r="M152" s="8">
        <v>0</v>
      </c>
      <c r="N152" s="8">
        <v>0</v>
      </c>
      <c r="O152" s="8">
        <v>0</v>
      </c>
      <c r="P152" s="8" t="s">
        <v>422</v>
      </c>
      <c r="Q152" s="8" t="s">
        <v>422</v>
      </c>
      <c r="R152" s="8" t="s">
        <v>422</v>
      </c>
      <c r="S152" s="8" t="s">
        <v>422</v>
      </c>
      <c r="T152" s="9">
        <f>SUM(T109:T151)</f>
        <v>3880</v>
      </c>
      <c r="U152" s="459" t="s">
        <v>422</v>
      </c>
      <c r="V152" s="9">
        <f>SUM(V109:V151)</f>
        <v>34937</v>
      </c>
      <c r="W152" s="8">
        <v>0</v>
      </c>
    </row>
    <row r="154" spans="1:24" x14ac:dyDescent="0.25">
      <c r="A154" s="352" t="s">
        <v>1583</v>
      </c>
      <c r="S154" s="356" t="s">
        <v>50</v>
      </c>
    </row>
    <row r="155" spans="1:24" ht="19.2" customHeight="1" x14ac:dyDescent="0.25">
      <c r="A155" s="616" t="s">
        <v>421</v>
      </c>
      <c r="B155" s="616" t="s">
        <v>4</v>
      </c>
      <c r="C155" s="616" t="s">
        <v>74</v>
      </c>
      <c r="D155" s="622"/>
      <c r="E155" s="622"/>
      <c r="F155" s="622"/>
      <c r="G155" s="622"/>
      <c r="H155" s="622"/>
      <c r="I155" s="622"/>
      <c r="J155" s="622"/>
      <c r="K155" s="622"/>
      <c r="L155" s="622"/>
      <c r="M155" s="622"/>
      <c r="N155" s="622"/>
      <c r="O155" s="622"/>
      <c r="P155" s="622"/>
      <c r="Q155" s="622"/>
      <c r="R155" s="622"/>
      <c r="S155" s="622"/>
      <c r="T155" s="622"/>
      <c r="U155" s="622"/>
      <c r="V155" s="622"/>
      <c r="W155" s="75"/>
      <c r="X155" s="75"/>
    </row>
    <row r="156" spans="1:24" ht="42" customHeight="1" x14ac:dyDescent="0.25">
      <c r="A156" s="616"/>
      <c r="B156" s="616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:24" x14ac:dyDescent="0.25">
      <c r="A157" s="353">
        <v>1</v>
      </c>
      <c r="B157" s="353">
        <v>2</v>
      </c>
      <c r="C157" s="353">
        <v>65</v>
      </c>
      <c r="D157" s="353">
        <v>66</v>
      </c>
      <c r="E157" s="353">
        <v>67</v>
      </c>
      <c r="F157" s="353">
        <v>68</v>
      </c>
      <c r="G157" s="353">
        <v>69</v>
      </c>
      <c r="H157" s="353">
        <v>70</v>
      </c>
      <c r="I157" s="353">
        <v>71</v>
      </c>
      <c r="J157" s="353">
        <v>72</v>
      </c>
      <c r="K157" s="353">
        <v>73</v>
      </c>
      <c r="L157" s="353">
        <v>74</v>
      </c>
      <c r="M157" s="353">
        <v>75</v>
      </c>
      <c r="N157" s="353">
        <v>76</v>
      </c>
      <c r="O157" s="353">
        <v>77</v>
      </c>
      <c r="P157" s="353">
        <v>78</v>
      </c>
      <c r="Q157" s="353">
        <v>79</v>
      </c>
      <c r="R157" s="353">
        <v>80</v>
      </c>
      <c r="S157" s="353">
        <v>81</v>
      </c>
      <c r="T157" s="353">
        <v>82</v>
      </c>
      <c r="U157" s="353">
        <v>83</v>
      </c>
      <c r="V157" s="353">
        <v>84</v>
      </c>
    </row>
    <row r="158" spans="1:24" x14ac:dyDescent="0.25">
      <c r="A158" s="240">
        <v>1</v>
      </c>
      <c r="B158" s="6" t="s">
        <v>331</v>
      </c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</row>
    <row r="159" spans="1:24" x14ac:dyDescent="0.25">
      <c r="A159" s="240">
        <v>2</v>
      </c>
      <c r="B159" s="6" t="s">
        <v>332</v>
      </c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</row>
    <row r="160" spans="1:24" x14ac:dyDescent="0.25">
      <c r="A160" s="240">
        <v>3</v>
      </c>
      <c r="B160" s="6" t="s">
        <v>333</v>
      </c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</row>
    <row r="161" spans="1:22" x14ac:dyDescent="0.25">
      <c r="A161" s="240">
        <v>4</v>
      </c>
      <c r="B161" s="6" t="s">
        <v>334</v>
      </c>
      <c r="C161" s="348"/>
      <c r="D161" s="348"/>
      <c r="E161" s="348"/>
      <c r="F161" s="348"/>
      <c r="G161" s="348"/>
      <c r="H161" s="348"/>
      <c r="I161" s="348"/>
      <c r="J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</row>
    <row r="162" spans="1:22" x14ac:dyDescent="0.25">
      <c r="A162" s="240">
        <v>5</v>
      </c>
      <c r="B162" s="6" t="s">
        <v>335</v>
      </c>
      <c r="C162" s="348"/>
      <c r="D162" s="348"/>
      <c r="E162" s="348"/>
      <c r="F162" s="348"/>
      <c r="G162" s="348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</row>
    <row r="163" spans="1:22" x14ac:dyDescent="0.25">
      <c r="A163" s="240">
        <v>6</v>
      </c>
      <c r="B163" s="6" t="s">
        <v>336</v>
      </c>
      <c r="C163" s="348"/>
      <c r="D163" s="348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</row>
    <row r="164" spans="1:22" x14ac:dyDescent="0.25">
      <c r="A164" s="240">
        <v>7</v>
      </c>
      <c r="B164" s="6" t="s">
        <v>337</v>
      </c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</row>
    <row r="165" spans="1:22" x14ac:dyDescent="0.25">
      <c r="A165" s="240">
        <v>8</v>
      </c>
      <c r="B165" s="6" t="s">
        <v>338</v>
      </c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</row>
    <row r="166" spans="1:22" x14ac:dyDescent="0.25">
      <c r="A166" s="240">
        <v>9</v>
      </c>
      <c r="B166" s="6" t="s">
        <v>339</v>
      </c>
      <c r="C166" s="348"/>
      <c r="D166" s="348"/>
      <c r="E166" s="348"/>
      <c r="F166" s="348"/>
      <c r="G166" s="348"/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</row>
    <row r="167" spans="1:22" x14ac:dyDescent="0.25">
      <c r="A167" s="240">
        <v>10</v>
      </c>
      <c r="B167" s="6" t="s">
        <v>340</v>
      </c>
      <c r="C167" s="348"/>
      <c r="D167" s="348"/>
      <c r="E167" s="348"/>
      <c r="F167" s="348"/>
      <c r="G167" s="348"/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</row>
    <row r="168" spans="1:22" x14ac:dyDescent="0.25">
      <c r="A168" s="240">
        <v>11</v>
      </c>
      <c r="B168" s="6" t="s">
        <v>341</v>
      </c>
      <c r="C168" s="348"/>
      <c r="D168" s="348"/>
      <c r="E168" s="348"/>
      <c r="F168" s="348"/>
      <c r="G168" s="348"/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</row>
    <row r="169" spans="1:22" x14ac:dyDescent="0.25">
      <c r="A169" s="240">
        <v>12</v>
      </c>
      <c r="B169" s="6" t="s">
        <v>342</v>
      </c>
      <c r="C169" s="348"/>
      <c r="D169" s="348"/>
      <c r="E169" s="348"/>
      <c r="F169" s="348"/>
      <c r="G169" s="348"/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</row>
    <row r="170" spans="1:22" x14ac:dyDescent="0.25">
      <c r="A170" s="240">
        <v>13</v>
      </c>
      <c r="B170" s="6" t="s">
        <v>343</v>
      </c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</row>
    <row r="171" spans="1:22" x14ac:dyDescent="0.25">
      <c r="A171" s="240">
        <v>14</v>
      </c>
      <c r="B171" s="6" t="s">
        <v>344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</row>
    <row r="172" spans="1:22" x14ac:dyDescent="0.25">
      <c r="A172" s="240">
        <v>15</v>
      </c>
      <c r="B172" s="6" t="s">
        <v>345</v>
      </c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</row>
    <row r="173" spans="1:22" x14ac:dyDescent="0.25">
      <c r="A173" s="240">
        <v>16</v>
      </c>
      <c r="B173" s="6" t="s">
        <v>346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</row>
    <row r="174" spans="1:22" x14ac:dyDescent="0.25">
      <c r="A174" s="240">
        <v>17</v>
      </c>
      <c r="B174" s="6" t="s">
        <v>347</v>
      </c>
      <c r="C174" s="348"/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8"/>
      <c r="O174" s="348"/>
      <c r="P174" s="348"/>
      <c r="Q174" s="348"/>
      <c r="R174" s="348"/>
      <c r="S174" s="348"/>
      <c r="T174" s="348"/>
      <c r="U174" s="348"/>
      <c r="V174" s="348"/>
    </row>
    <row r="175" spans="1:22" x14ac:dyDescent="0.25">
      <c r="A175" s="240">
        <v>18</v>
      </c>
      <c r="B175" s="6" t="s">
        <v>348</v>
      </c>
      <c r="C175" s="348"/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8"/>
      <c r="U175" s="348"/>
      <c r="V175" s="348"/>
    </row>
    <row r="176" spans="1:22" x14ac:dyDescent="0.25">
      <c r="A176" s="240">
        <v>19</v>
      </c>
      <c r="B176" s="6" t="s">
        <v>349</v>
      </c>
      <c r="C176" s="348"/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</row>
    <row r="177" spans="1:22" x14ac:dyDescent="0.25">
      <c r="A177" s="240">
        <v>20</v>
      </c>
      <c r="B177" s="6" t="s">
        <v>350</v>
      </c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</row>
    <row r="178" spans="1:22" x14ac:dyDescent="0.25">
      <c r="A178" s="240">
        <v>21</v>
      </c>
      <c r="B178" s="6" t="s">
        <v>351</v>
      </c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</row>
    <row r="179" spans="1:22" x14ac:dyDescent="0.25">
      <c r="A179" s="240">
        <v>22</v>
      </c>
      <c r="B179" s="6" t="s">
        <v>352</v>
      </c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</row>
    <row r="180" spans="1:22" x14ac:dyDescent="0.25">
      <c r="A180" s="240">
        <v>23</v>
      </c>
      <c r="B180" s="6" t="s">
        <v>353</v>
      </c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</row>
    <row r="181" spans="1:22" x14ac:dyDescent="0.25">
      <c r="A181" s="240">
        <v>24</v>
      </c>
      <c r="B181" s="6" t="s">
        <v>354</v>
      </c>
      <c r="C181" s="348"/>
      <c r="D181" s="348"/>
      <c r="E181" s="348"/>
      <c r="F181" s="348"/>
      <c r="G181" s="348"/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</row>
    <row r="182" spans="1:22" x14ac:dyDescent="0.25">
      <c r="A182" s="240">
        <v>25</v>
      </c>
      <c r="B182" s="6" t="s">
        <v>355</v>
      </c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</row>
    <row r="183" spans="1:22" x14ac:dyDescent="0.25">
      <c r="A183" s="240">
        <v>26</v>
      </c>
      <c r="B183" s="6" t="s">
        <v>356</v>
      </c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</row>
    <row r="184" spans="1:22" x14ac:dyDescent="0.25">
      <c r="A184" s="240">
        <v>27</v>
      </c>
      <c r="B184" s="6" t="s">
        <v>357</v>
      </c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</row>
    <row r="185" spans="1:22" x14ac:dyDescent="0.25">
      <c r="A185" s="240">
        <v>28</v>
      </c>
      <c r="B185" s="6" t="s">
        <v>358</v>
      </c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</row>
    <row r="186" spans="1:22" x14ac:dyDescent="0.25">
      <c r="A186" s="240">
        <v>29</v>
      </c>
      <c r="B186" s="6" t="s">
        <v>359</v>
      </c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</row>
    <row r="187" spans="1:22" x14ac:dyDescent="0.25">
      <c r="A187" s="240">
        <v>30</v>
      </c>
      <c r="B187" s="6" t="s">
        <v>360</v>
      </c>
      <c r="C187" s="348"/>
      <c r="D187" s="348"/>
      <c r="E187" s="348"/>
      <c r="F187" s="348"/>
      <c r="G187" s="348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</row>
    <row r="188" spans="1:22" x14ac:dyDescent="0.25">
      <c r="A188" s="240">
        <v>31</v>
      </c>
      <c r="B188" s="6" t="s">
        <v>361</v>
      </c>
      <c r="C188" s="348"/>
      <c r="D188" s="348"/>
      <c r="E188" s="348"/>
      <c r="F188" s="348"/>
      <c r="G188" s="348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</row>
    <row r="189" spans="1:22" x14ac:dyDescent="0.25">
      <c r="A189" s="240">
        <v>32</v>
      </c>
      <c r="B189" s="6" t="s">
        <v>362</v>
      </c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</row>
    <row r="190" spans="1:22" x14ac:dyDescent="0.25">
      <c r="A190" s="240">
        <v>33</v>
      </c>
      <c r="B190" s="6" t="s">
        <v>363</v>
      </c>
      <c r="C190" s="348"/>
      <c r="D190" s="348"/>
      <c r="E190" s="348"/>
      <c r="F190" s="348"/>
      <c r="G190" s="348"/>
      <c r="H190" s="348"/>
      <c r="I190" s="348"/>
      <c r="J190" s="348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</row>
    <row r="191" spans="1:22" x14ac:dyDescent="0.25">
      <c r="A191" s="240">
        <v>34</v>
      </c>
      <c r="B191" s="6" t="s">
        <v>364</v>
      </c>
      <c r="C191" s="348"/>
      <c r="D191" s="348"/>
      <c r="E191" s="348"/>
      <c r="F191" s="348"/>
      <c r="G191" s="348"/>
      <c r="H191" s="348"/>
      <c r="I191" s="348"/>
      <c r="J191" s="348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</row>
    <row r="192" spans="1:22" x14ac:dyDescent="0.25">
      <c r="A192" s="240">
        <v>35</v>
      </c>
      <c r="B192" s="6" t="s">
        <v>365</v>
      </c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</row>
    <row r="193" spans="1:25" x14ac:dyDescent="0.25">
      <c r="A193" s="240">
        <v>36</v>
      </c>
      <c r="B193" s="6" t="s">
        <v>366</v>
      </c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</row>
    <row r="194" spans="1:25" x14ac:dyDescent="0.25">
      <c r="A194" s="240">
        <v>37</v>
      </c>
      <c r="B194" s="6" t="s">
        <v>367</v>
      </c>
      <c r="C194" s="348"/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</row>
    <row r="195" spans="1:25" x14ac:dyDescent="0.25">
      <c r="A195" s="240">
        <v>38</v>
      </c>
      <c r="B195" s="6" t="s">
        <v>368</v>
      </c>
      <c r="C195" s="348"/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</row>
    <row r="196" spans="1:25" x14ac:dyDescent="0.25">
      <c r="A196" s="240">
        <v>39</v>
      </c>
      <c r="B196" s="6" t="s">
        <v>369</v>
      </c>
      <c r="C196" s="348"/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</row>
    <row r="197" spans="1:25" x14ac:dyDescent="0.25">
      <c r="A197" s="240">
        <v>40</v>
      </c>
      <c r="B197" s="6" t="s">
        <v>370</v>
      </c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</row>
    <row r="198" spans="1:25" x14ac:dyDescent="0.25">
      <c r="A198" s="240">
        <v>41</v>
      </c>
      <c r="B198" s="6" t="s">
        <v>371</v>
      </c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</row>
    <row r="199" spans="1:25" x14ac:dyDescent="0.25">
      <c r="A199" s="240">
        <v>42</v>
      </c>
      <c r="B199" s="6" t="s">
        <v>372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5" x14ac:dyDescent="0.25">
      <c r="A200" s="240">
        <v>43</v>
      </c>
      <c r="B200" s="6" t="s">
        <v>373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5" ht="27" customHeight="1" x14ac:dyDescent="0.25">
      <c r="A201" s="628" t="s">
        <v>23</v>
      </c>
      <c r="B201" s="628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5" s="350" customFormat="1" ht="27" customHeight="1" x14ac:dyDescent="0.3">
      <c r="A202" s="629" t="s">
        <v>1025</v>
      </c>
      <c r="B202" s="630"/>
      <c r="C202" s="210"/>
      <c r="D202" s="210"/>
      <c r="E202" s="210"/>
      <c r="F202" s="210"/>
      <c r="G202" s="210"/>
      <c r="H202" s="351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</row>
    <row r="203" spans="1:25" s="601" customFormat="1" ht="9.6" customHeight="1" x14ac:dyDescent="0.3">
      <c r="A203" s="631" t="s">
        <v>1257</v>
      </c>
      <c r="B203" s="631"/>
      <c r="C203" s="631"/>
      <c r="D203" s="631"/>
      <c r="E203" s="631"/>
      <c r="F203" s="631"/>
      <c r="G203" s="631"/>
      <c r="H203" s="631"/>
      <c r="I203" s="631"/>
      <c r="J203" s="631"/>
      <c r="K203" s="632"/>
      <c r="L203" s="632"/>
      <c r="M203" s="632"/>
      <c r="N203" s="632"/>
      <c r="O203" s="632"/>
      <c r="P203" s="632"/>
      <c r="Q203" s="632"/>
      <c r="R203" s="632"/>
      <c r="S203" s="632"/>
      <c r="T203" s="632"/>
      <c r="U203" s="632"/>
      <c r="V203" s="632"/>
      <c r="W203" s="632"/>
      <c r="X203" s="632"/>
      <c r="Y203" s="607"/>
    </row>
    <row r="204" spans="1:25" s="601" customFormat="1" x14ac:dyDescent="0.25">
      <c r="A204" s="633" t="s">
        <v>1264</v>
      </c>
      <c r="B204" s="634"/>
      <c r="C204" s="634"/>
      <c r="D204" s="634"/>
      <c r="E204" s="634"/>
      <c r="F204" s="634"/>
      <c r="G204" s="634"/>
      <c r="H204" s="634"/>
      <c r="I204" s="634"/>
      <c r="J204" s="634"/>
      <c r="K204" s="634"/>
      <c r="L204" s="634"/>
      <c r="M204" s="634"/>
      <c r="N204" s="634"/>
      <c r="O204" s="634"/>
      <c r="P204" s="634"/>
      <c r="Q204" s="634"/>
      <c r="R204" s="634"/>
      <c r="S204" s="634"/>
      <c r="T204" s="634"/>
      <c r="U204" s="634"/>
      <c r="V204" s="634"/>
      <c r="W204" s="634"/>
      <c r="X204" s="634"/>
      <c r="Y204" s="634"/>
    </row>
    <row r="205" spans="1:25" ht="9" customHeight="1" x14ac:dyDescent="0.25"/>
    <row r="206" spans="1:25" ht="23.4" customHeight="1" x14ac:dyDescent="0.4">
      <c r="A206" s="635" t="s">
        <v>1335</v>
      </c>
      <c r="B206" s="625"/>
      <c r="C206" s="625"/>
      <c r="D206" s="625"/>
      <c r="E206" s="625"/>
      <c r="F206" s="625"/>
      <c r="G206" s="625"/>
      <c r="H206" s="625"/>
      <c r="I206" s="625"/>
      <c r="J206" s="625"/>
      <c r="K206" s="625"/>
      <c r="L206" s="625"/>
      <c r="M206" s="625"/>
      <c r="N206" s="625"/>
      <c r="O206" s="625"/>
      <c r="P206" s="625"/>
      <c r="Q206" s="625"/>
      <c r="R206" s="625"/>
      <c r="S206" s="625"/>
      <c r="T206" s="625"/>
      <c r="U206" s="625"/>
      <c r="V206" s="625"/>
      <c r="W206" s="625"/>
      <c r="X206" s="625"/>
    </row>
    <row r="207" spans="1:25" ht="9" customHeight="1" x14ac:dyDescent="0.25">
      <c r="A207" s="395"/>
      <c r="B207" s="395"/>
      <c r="D207" s="395"/>
      <c r="E207" s="395"/>
      <c r="F207" s="395"/>
      <c r="G207" s="395"/>
      <c r="H207" s="395"/>
      <c r="I207" s="394" t="s">
        <v>697</v>
      </c>
      <c r="J207" s="395"/>
      <c r="K207" s="395"/>
      <c r="L207" s="395"/>
      <c r="N207" s="395"/>
      <c r="O207" s="395"/>
      <c r="P207" s="394" t="s">
        <v>701</v>
      </c>
      <c r="Q207" s="395"/>
      <c r="S207" s="395"/>
      <c r="T207" s="396"/>
      <c r="U207" s="394" t="s">
        <v>696</v>
      </c>
      <c r="V207" s="396"/>
      <c r="W207" s="396"/>
      <c r="X207" s="396"/>
      <c r="Y207" s="396"/>
    </row>
    <row r="208" spans="1:25" x14ac:dyDescent="0.25">
      <c r="A208" s="346"/>
      <c r="B208" s="55" t="s">
        <v>698</v>
      </c>
      <c r="C208" s="197"/>
      <c r="D208" s="197"/>
      <c r="E208" s="55" t="s">
        <v>1578</v>
      </c>
      <c r="F208" s="345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  <c r="X208" s="346"/>
    </row>
    <row r="209" spans="1:24" x14ac:dyDescent="0.25">
      <c r="A209" s="345" t="s">
        <v>699</v>
      </c>
      <c r="B209" s="346"/>
      <c r="E209" s="624" t="s">
        <v>700</v>
      </c>
      <c r="F209" s="625"/>
      <c r="G209" s="625"/>
      <c r="H209" s="625"/>
      <c r="I209" s="625"/>
      <c r="J209" s="625"/>
      <c r="K209" s="346"/>
      <c r="L209" s="346"/>
      <c r="M209" s="346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  <c r="X209" s="346"/>
    </row>
    <row r="210" spans="1:24" x14ac:dyDescent="0.25">
      <c r="A210" s="346"/>
      <c r="B210" s="346"/>
      <c r="H210" s="346"/>
      <c r="I210" s="346"/>
      <c r="J210" s="346"/>
      <c r="K210" s="346"/>
      <c r="L210" s="346"/>
      <c r="M210" s="346"/>
      <c r="N210" s="346"/>
      <c r="O210" s="346"/>
      <c r="P210" s="346"/>
      <c r="Q210" s="346"/>
      <c r="R210" s="346"/>
      <c r="S210" s="346"/>
      <c r="T210" s="346"/>
      <c r="U210" s="346"/>
      <c r="V210" s="346"/>
      <c r="W210" s="346"/>
      <c r="X210" s="346"/>
    </row>
  </sheetData>
  <mergeCells count="69">
    <mergeCell ref="E209:J209"/>
    <mergeCell ref="A103:B103"/>
    <mergeCell ref="A106:A107"/>
    <mergeCell ref="B106:B107"/>
    <mergeCell ref="C106:W106"/>
    <mergeCell ref="A152:B152"/>
    <mergeCell ref="A155:A156"/>
    <mergeCell ref="B155:B156"/>
    <mergeCell ref="C155:V155"/>
    <mergeCell ref="A201:B201"/>
    <mergeCell ref="A202:B202"/>
    <mergeCell ref="A203:X203"/>
    <mergeCell ref="A204:Y204"/>
    <mergeCell ref="A206:X206"/>
    <mergeCell ref="F53:G53"/>
    <mergeCell ref="A54:B54"/>
    <mergeCell ref="F54:G54"/>
    <mergeCell ref="A57:A58"/>
    <mergeCell ref="B57:B58"/>
    <mergeCell ref="C57:X57"/>
    <mergeCell ref="F52:G52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16:G16"/>
    <mergeCell ref="A1:R1"/>
    <mergeCell ref="A2:U2"/>
    <mergeCell ref="A3:U3"/>
    <mergeCell ref="A8:A9"/>
    <mergeCell ref="B8:B9"/>
    <mergeCell ref="C8:S8"/>
    <mergeCell ref="T8:U8"/>
    <mergeCell ref="F11:G11"/>
    <mergeCell ref="F12:G12"/>
    <mergeCell ref="F13:G13"/>
    <mergeCell ref="F14:G14"/>
    <mergeCell ref="F15:G15"/>
  </mergeCells>
  <pageMargins left="0.59055118110236227" right="0.59055118110236227" top="0.98425196850393704" bottom="0.59055118110236227" header="0.31496062992125984" footer="0.31496062992125984"/>
  <pageSetup paperSize="9" scale="59" orientation="landscape" r:id="rId1"/>
  <rowBreaks count="3" manualBreakCount="3">
    <brk id="54" max="23" man="1"/>
    <brk id="104" max="23" man="1"/>
    <brk id="153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D190"/>
  <sheetViews>
    <sheetView view="pageBreakPreview" zoomScaleNormal="80" zoomScaleSheetLayoutView="100" workbookViewId="0">
      <selection activeCell="N179" sqref="N179"/>
    </sheetView>
  </sheetViews>
  <sheetFormatPr defaultColWidth="8.88671875" defaultRowHeight="13.2" x14ac:dyDescent="0.25"/>
  <cols>
    <col min="1" max="1" width="3.88671875" style="189" customWidth="1"/>
    <col min="2" max="2" width="19.6640625" style="189" customWidth="1"/>
    <col min="3" max="3" width="40" style="189" customWidth="1"/>
    <col min="4" max="4" width="6.88671875" style="189" customWidth="1"/>
    <col min="5" max="5" width="6.6640625" style="189" customWidth="1"/>
    <col min="6" max="6" width="6.88671875" style="15" customWidth="1"/>
    <col min="7" max="7" width="6.6640625" style="189" customWidth="1"/>
    <col min="8" max="8" width="6" style="189" customWidth="1"/>
    <col min="9" max="9" width="6.33203125" style="15" customWidth="1"/>
    <col min="10" max="10" width="7.44140625" style="15" customWidth="1"/>
    <col min="11" max="11" width="8.88671875" style="15" customWidth="1"/>
    <col min="12" max="12" width="6.88671875" style="15" customWidth="1"/>
    <col min="13" max="13" width="7.109375" style="15" customWidth="1"/>
    <col min="14" max="14" width="8.33203125" style="15" customWidth="1"/>
    <col min="15" max="15" width="7.6640625" style="15" customWidth="1"/>
    <col min="16" max="16" width="7.33203125" style="15" customWidth="1"/>
    <col min="17" max="17" width="5.6640625" style="189" customWidth="1"/>
    <col min="18" max="19" width="8.88671875" style="189"/>
    <col min="20" max="20" width="6.6640625" style="189" customWidth="1"/>
    <col min="21" max="16384" width="8.88671875" style="189"/>
  </cols>
  <sheetData>
    <row r="1" spans="1:30" x14ac:dyDescent="0.25">
      <c r="O1" s="661" t="s">
        <v>201</v>
      </c>
      <c r="P1" s="661"/>
    </row>
    <row r="2" spans="1:30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1:30" x14ac:dyDescent="0.25">
      <c r="A3" s="645" t="s">
        <v>200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30" x14ac:dyDescent="0.25">
      <c r="A4" s="645" t="s">
        <v>1267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6" spans="1:30" x14ac:dyDescent="0.25">
      <c r="A6" s="653" t="s">
        <v>486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30" ht="27.6" customHeight="1" x14ac:dyDescent="0.25">
      <c r="A7" s="654" t="s">
        <v>1248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1:30" hidden="1" x14ac:dyDescent="0.25"/>
    <row r="9" spans="1:30" x14ac:dyDescent="0.25">
      <c r="A9" s="648" t="s">
        <v>936</v>
      </c>
      <c r="B9" s="648"/>
      <c r="C9" s="648"/>
      <c r="D9" s="648"/>
      <c r="E9" s="648"/>
      <c r="F9" s="648"/>
    </row>
    <row r="10" spans="1:30" s="61" customFormat="1" x14ac:dyDescent="0.25">
      <c r="A10" s="733" t="s">
        <v>1274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AD10" s="235"/>
    </row>
    <row r="11" spans="1:30" ht="6.6" customHeight="1" x14ac:dyDescent="0.25"/>
    <row r="12" spans="1:30" ht="37.799999999999997" customHeight="1" x14ac:dyDescent="0.25">
      <c r="A12" s="616" t="s">
        <v>202</v>
      </c>
      <c r="B12" s="664" t="s">
        <v>203</v>
      </c>
      <c r="C12" s="734"/>
      <c r="D12" s="616" t="s">
        <v>204</v>
      </c>
      <c r="E12" s="616"/>
      <c r="F12" s="616"/>
      <c r="G12" s="616" t="s">
        <v>205</v>
      </c>
      <c r="H12" s="616"/>
      <c r="I12" s="616"/>
      <c r="J12" s="616" t="s">
        <v>206</v>
      </c>
      <c r="K12" s="616" t="s">
        <v>207</v>
      </c>
      <c r="L12" s="616"/>
      <c r="M12" s="616"/>
      <c r="N12" s="616"/>
      <c r="O12" s="616"/>
      <c r="P12" s="616"/>
    </row>
    <row r="13" spans="1:30" ht="13.8" customHeight="1" x14ac:dyDescent="0.25">
      <c r="A13" s="616"/>
      <c r="B13" s="735"/>
      <c r="C13" s="736"/>
      <c r="D13" s="616" t="s">
        <v>191</v>
      </c>
      <c r="E13" s="616" t="s">
        <v>155</v>
      </c>
      <c r="F13" s="616"/>
      <c r="G13" s="616" t="s">
        <v>191</v>
      </c>
      <c r="H13" s="616" t="s">
        <v>155</v>
      </c>
      <c r="I13" s="616"/>
      <c r="J13" s="616"/>
      <c r="K13" s="616" t="s">
        <v>151</v>
      </c>
      <c r="L13" s="616"/>
      <c r="M13" s="616"/>
      <c r="N13" s="616" t="s">
        <v>208</v>
      </c>
      <c r="O13" s="616"/>
      <c r="P13" s="616"/>
    </row>
    <row r="14" spans="1:30" ht="15" customHeight="1" x14ac:dyDescent="0.25">
      <c r="A14" s="616"/>
      <c r="B14" s="735"/>
      <c r="C14" s="736"/>
      <c r="D14" s="616"/>
      <c r="E14" s="616" t="s">
        <v>151</v>
      </c>
      <c r="F14" s="616" t="s">
        <v>208</v>
      </c>
      <c r="G14" s="616"/>
      <c r="H14" s="616" t="s">
        <v>151</v>
      </c>
      <c r="I14" s="616" t="s">
        <v>208</v>
      </c>
      <c r="J14" s="616"/>
      <c r="K14" s="616" t="s">
        <v>209</v>
      </c>
      <c r="L14" s="616" t="s">
        <v>155</v>
      </c>
      <c r="M14" s="616"/>
      <c r="N14" s="616" t="s">
        <v>209</v>
      </c>
      <c r="O14" s="616" t="s">
        <v>155</v>
      </c>
      <c r="P14" s="616"/>
    </row>
    <row r="15" spans="1:30" ht="22.2" customHeight="1" x14ac:dyDescent="0.25">
      <c r="A15" s="616"/>
      <c r="B15" s="665"/>
      <c r="C15" s="737"/>
      <c r="D15" s="616"/>
      <c r="E15" s="616"/>
      <c r="F15" s="616"/>
      <c r="G15" s="616"/>
      <c r="H15" s="616"/>
      <c r="I15" s="616"/>
      <c r="J15" s="616"/>
      <c r="K15" s="616"/>
      <c r="L15" s="294" t="s">
        <v>210</v>
      </c>
      <c r="M15" s="294" t="s">
        <v>211</v>
      </c>
      <c r="N15" s="616"/>
      <c r="O15" s="294" t="s">
        <v>210</v>
      </c>
      <c r="P15" s="294" t="s">
        <v>211</v>
      </c>
    </row>
    <row r="16" spans="1:30" ht="10.199999999999999" customHeight="1" x14ac:dyDescent="0.2">
      <c r="A16" s="190">
        <v>1</v>
      </c>
      <c r="B16" s="190"/>
      <c r="C16" s="190">
        <v>2</v>
      </c>
      <c r="D16" s="190">
        <v>3</v>
      </c>
      <c r="E16" s="190">
        <v>4</v>
      </c>
      <c r="F16" s="289">
        <v>5</v>
      </c>
      <c r="G16" s="190">
        <v>6</v>
      </c>
      <c r="H16" s="190">
        <v>7</v>
      </c>
      <c r="I16" s="289">
        <v>8</v>
      </c>
      <c r="J16" s="295">
        <v>9</v>
      </c>
      <c r="K16" s="295">
        <v>10</v>
      </c>
      <c r="L16" s="295">
        <v>11</v>
      </c>
      <c r="M16" s="295">
        <v>12</v>
      </c>
      <c r="N16" s="295">
        <v>13</v>
      </c>
      <c r="O16" s="295">
        <v>14</v>
      </c>
      <c r="P16" s="295">
        <v>15</v>
      </c>
    </row>
    <row r="17" spans="1:16" s="361" customFormat="1" ht="13.95" customHeight="1" x14ac:dyDescent="0.25">
      <c r="A17" s="717">
        <v>1</v>
      </c>
      <c r="B17" s="718" t="s">
        <v>331</v>
      </c>
      <c r="C17" s="339" t="s">
        <v>871</v>
      </c>
      <c r="D17" s="364">
        <f>SUM(E17:F17)</f>
        <v>15</v>
      </c>
      <c r="E17" s="365">
        <v>3</v>
      </c>
      <c r="F17" s="366">
        <v>12</v>
      </c>
      <c r="G17" s="381">
        <f t="shared" ref="G17:G80" si="0">SUM(H17:I17)</f>
        <v>15</v>
      </c>
      <c r="H17" s="366">
        <v>3</v>
      </c>
      <c r="I17" s="366">
        <v>12</v>
      </c>
      <c r="J17" s="364">
        <f>K17+N17</f>
        <v>15</v>
      </c>
      <c r="K17" s="364">
        <f>SUM(L17:M17)</f>
        <v>3</v>
      </c>
      <c r="L17" s="364">
        <v>3</v>
      </c>
      <c r="M17" s="364">
        <v>0</v>
      </c>
      <c r="N17" s="364">
        <f>SUM(O17:P17)</f>
        <v>12</v>
      </c>
      <c r="O17" s="364">
        <v>8</v>
      </c>
      <c r="P17" s="364">
        <v>4</v>
      </c>
    </row>
    <row r="18" spans="1:16" s="361" customFormat="1" ht="13.95" customHeight="1" x14ac:dyDescent="0.25">
      <c r="A18" s="717"/>
      <c r="B18" s="718"/>
      <c r="C18" s="339" t="s">
        <v>738</v>
      </c>
      <c r="D18" s="364">
        <f t="shared" ref="D18:D87" si="1">SUM(E18:F18)</f>
        <v>0</v>
      </c>
      <c r="E18" s="366">
        <v>0</v>
      </c>
      <c r="F18" s="366">
        <v>0</v>
      </c>
      <c r="G18" s="381">
        <f t="shared" si="0"/>
        <v>0</v>
      </c>
      <c r="H18" s="366">
        <v>0</v>
      </c>
      <c r="I18" s="366">
        <v>0</v>
      </c>
      <c r="J18" s="381">
        <f t="shared" ref="J18:J81" si="2">K18+N18</f>
        <v>0</v>
      </c>
      <c r="K18" s="381">
        <f t="shared" ref="K18:K81" si="3">SUM(L18:M18)</f>
        <v>0</v>
      </c>
      <c r="L18" s="364">
        <v>0</v>
      </c>
      <c r="M18" s="364">
        <v>0</v>
      </c>
      <c r="N18" s="381">
        <f t="shared" ref="N18:N81" si="4">SUM(O18:P18)</f>
        <v>0</v>
      </c>
      <c r="O18" s="364">
        <v>0</v>
      </c>
      <c r="P18" s="364">
        <v>0</v>
      </c>
    </row>
    <row r="19" spans="1:16" s="361" customFormat="1" ht="13.95" customHeight="1" x14ac:dyDescent="0.25">
      <c r="A19" s="717"/>
      <c r="B19" s="718"/>
      <c r="C19" s="339" t="s">
        <v>739</v>
      </c>
      <c r="D19" s="364">
        <f t="shared" si="1"/>
        <v>2</v>
      </c>
      <c r="E19" s="367">
        <v>0</v>
      </c>
      <c r="F19" s="366">
        <v>2</v>
      </c>
      <c r="G19" s="381">
        <f t="shared" si="0"/>
        <v>2</v>
      </c>
      <c r="H19" s="366">
        <v>0</v>
      </c>
      <c r="I19" s="366">
        <v>2</v>
      </c>
      <c r="J19" s="381">
        <f t="shared" si="2"/>
        <v>2</v>
      </c>
      <c r="K19" s="381">
        <f t="shared" si="3"/>
        <v>0</v>
      </c>
      <c r="L19" s="364">
        <v>0</v>
      </c>
      <c r="M19" s="364">
        <v>0</v>
      </c>
      <c r="N19" s="381">
        <f t="shared" si="4"/>
        <v>2</v>
      </c>
      <c r="O19" s="364">
        <v>2</v>
      </c>
      <c r="P19" s="364">
        <v>0</v>
      </c>
    </row>
    <row r="20" spans="1:16" s="361" customFormat="1" ht="13.95" customHeight="1" x14ac:dyDescent="0.25">
      <c r="A20" s="717">
        <v>2</v>
      </c>
      <c r="B20" s="723" t="s">
        <v>332</v>
      </c>
      <c r="C20" s="339" t="s">
        <v>988</v>
      </c>
      <c r="D20" s="364">
        <f t="shared" si="1"/>
        <v>4</v>
      </c>
      <c r="E20" s="365">
        <v>0</v>
      </c>
      <c r="F20" s="366">
        <v>4</v>
      </c>
      <c r="G20" s="381">
        <f t="shared" si="0"/>
        <v>4</v>
      </c>
      <c r="H20" s="366">
        <v>0</v>
      </c>
      <c r="I20" s="366">
        <v>4</v>
      </c>
      <c r="J20" s="381">
        <f t="shared" si="2"/>
        <v>4</v>
      </c>
      <c r="K20" s="381">
        <f t="shared" si="3"/>
        <v>0</v>
      </c>
      <c r="L20" s="364">
        <v>0</v>
      </c>
      <c r="M20" s="364">
        <v>0</v>
      </c>
      <c r="N20" s="381">
        <f t="shared" si="4"/>
        <v>4</v>
      </c>
      <c r="O20" s="364">
        <v>3</v>
      </c>
      <c r="P20" s="364">
        <v>1</v>
      </c>
    </row>
    <row r="21" spans="1:16" s="361" customFormat="1" ht="13.95" customHeight="1" x14ac:dyDescent="0.25">
      <c r="A21" s="717"/>
      <c r="B21" s="723"/>
      <c r="C21" s="339" t="s">
        <v>739</v>
      </c>
      <c r="D21" s="364">
        <f t="shared" si="1"/>
        <v>2</v>
      </c>
      <c r="E21" s="367">
        <v>0</v>
      </c>
      <c r="F21" s="366">
        <v>2</v>
      </c>
      <c r="G21" s="381">
        <f t="shared" si="0"/>
        <v>2</v>
      </c>
      <c r="H21" s="366">
        <v>0</v>
      </c>
      <c r="I21" s="366">
        <v>2</v>
      </c>
      <c r="J21" s="381">
        <f t="shared" si="2"/>
        <v>2</v>
      </c>
      <c r="K21" s="381">
        <f t="shared" si="3"/>
        <v>0</v>
      </c>
      <c r="L21" s="364">
        <v>0</v>
      </c>
      <c r="M21" s="364">
        <v>0</v>
      </c>
      <c r="N21" s="381">
        <f t="shared" si="4"/>
        <v>2</v>
      </c>
      <c r="O21" s="364">
        <v>1</v>
      </c>
      <c r="P21" s="364">
        <v>1</v>
      </c>
    </row>
    <row r="22" spans="1:16" s="361" customFormat="1" ht="13.95" customHeight="1" x14ac:dyDescent="0.25">
      <c r="A22" s="717">
        <v>3</v>
      </c>
      <c r="B22" s="718" t="s">
        <v>333</v>
      </c>
      <c r="C22" s="339" t="s">
        <v>872</v>
      </c>
      <c r="D22" s="364">
        <f t="shared" si="1"/>
        <v>6</v>
      </c>
      <c r="E22" s="366">
        <v>1</v>
      </c>
      <c r="F22" s="366">
        <v>5</v>
      </c>
      <c r="G22" s="381">
        <f t="shared" si="0"/>
        <v>6</v>
      </c>
      <c r="H22" s="366">
        <v>1</v>
      </c>
      <c r="I22" s="366">
        <v>5</v>
      </c>
      <c r="J22" s="381">
        <f t="shared" si="2"/>
        <v>6</v>
      </c>
      <c r="K22" s="381">
        <f t="shared" si="3"/>
        <v>1</v>
      </c>
      <c r="L22" s="364">
        <v>1</v>
      </c>
      <c r="M22" s="364">
        <v>0</v>
      </c>
      <c r="N22" s="381">
        <f t="shared" si="4"/>
        <v>5</v>
      </c>
      <c r="O22" s="364">
        <v>4</v>
      </c>
      <c r="P22" s="364">
        <v>1</v>
      </c>
    </row>
    <row r="23" spans="1:16" s="361" customFormat="1" ht="13.95" customHeight="1" x14ac:dyDescent="0.25">
      <c r="A23" s="717"/>
      <c r="B23" s="718"/>
      <c r="C23" s="339" t="s">
        <v>472</v>
      </c>
      <c r="D23" s="364">
        <f t="shared" si="1"/>
        <v>13</v>
      </c>
      <c r="E23" s="366">
        <v>2</v>
      </c>
      <c r="F23" s="366">
        <v>11</v>
      </c>
      <c r="G23" s="381">
        <f t="shared" si="0"/>
        <v>13</v>
      </c>
      <c r="H23" s="366">
        <v>2</v>
      </c>
      <c r="I23" s="366">
        <v>11</v>
      </c>
      <c r="J23" s="381">
        <f t="shared" si="2"/>
        <v>13</v>
      </c>
      <c r="K23" s="381">
        <f t="shared" si="3"/>
        <v>2</v>
      </c>
      <c r="L23" s="364">
        <v>2</v>
      </c>
      <c r="M23" s="364">
        <v>0</v>
      </c>
      <c r="N23" s="381">
        <f t="shared" si="4"/>
        <v>11</v>
      </c>
      <c r="O23" s="364">
        <v>11</v>
      </c>
      <c r="P23" s="364">
        <v>0</v>
      </c>
    </row>
    <row r="24" spans="1:16" s="361" customFormat="1" ht="13.95" customHeight="1" x14ac:dyDescent="0.25">
      <c r="A24" s="717"/>
      <c r="B24" s="718"/>
      <c r="C24" s="339" t="s">
        <v>996</v>
      </c>
      <c r="D24" s="364">
        <f t="shared" si="1"/>
        <v>0</v>
      </c>
      <c r="E24" s="366">
        <v>0</v>
      </c>
      <c r="F24" s="366">
        <v>0</v>
      </c>
      <c r="G24" s="381">
        <f t="shared" si="0"/>
        <v>0</v>
      </c>
      <c r="H24" s="366">
        <v>0</v>
      </c>
      <c r="I24" s="366">
        <v>0</v>
      </c>
      <c r="J24" s="381">
        <f t="shared" si="2"/>
        <v>0</v>
      </c>
      <c r="K24" s="381">
        <f t="shared" si="3"/>
        <v>0</v>
      </c>
      <c r="L24" s="364">
        <v>0</v>
      </c>
      <c r="M24" s="364">
        <v>0</v>
      </c>
      <c r="N24" s="381">
        <f t="shared" si="4"/>
        <v>0</v>
      </c>
      <c r="O24" s="364">
        <v>0</v>
      </c>
      <c r="P24" s="364">
        <v>0</v>
      </c>
    </row>
    <row r="25" spans="1:16" s="361" customFormat="1" ht="13.95" customHeight="1" x14ac:dyDescent="0.25">
      <c r="A25" s="717"/>
      <c r="B25" s="718"/>
      <c r="C25" s="339" t="s">
        <v>739</v>
      </c>
      <c r="D25" s="364">
        <f t="shared" si="1"/>
        <v>0</v>
      </c>
      <c r="E25" s="366">
        <v>0</v>
      </c>
      <c r="F25" s="366">
        <v>0</v>
      </c>
      <c r="G25" s="381">
        <f t="shared" si="0"/>
        <v>0</v>
      </c>
      <c r="H25" s="366">
        <v>0</v>
      </c>
      <c r="I25" s="366">
        <v>0</v>
      </c>
      <c r="J25" s="381">
        <f t="shared" si="2"/>
        <v>0</v>
      </c>
      <c r="K25" s="381">
        <f t="shared" si="3"/>
        <v>0</v>
      </c>
      <c r="L25" s="364">
        <v>0</v>
      </c>
      <c r="M25" s="364">
        <v>0</v>
      </c>
      <c r="N25" s="381">
        <f t="shared" si="4"/>
        <v>0</v>
      </c>
      <c r="O25" s="364">
        <v>0</v>
      </c>
      <c r="P25" s="364">
        <v>0</v>
      </c>
    </row>
    <row r="26" spans="1:16" s="361" customFormat="1" ht="13.95" customHeight="1" x14ac:dyDescent="0.25">
      <c r="A26" s="713">
        <v>4</v>
      </c>
      <c r="B26" s="715" t="s">
        <v>334</v>
      </c>
      <c r="C26" s="339" t="s">
        <v>873</v>
      </c>
      <c r="D26" s="364">
        <f t="shared" si="1"/>
        <v>9</v>
      </c>
      <c r="E26" s="366">
        <v>1</v>
      </c>
      <c r="F26" s="366">
        <v>8</v>
      </c>
      <c r="G26" s="381">
        <f t="shared" si="0"/>
        <v>9</v>
      </c>
      <c r="H26" s="366">
        <v>1</v>
      </c>
      <c r="I26" s="366">
        <v>8</v>
      </c>
      <c r="J26" s="381">
        <f t="shared" si="2"/>
        <v>9</v>
      </c>
      <c r="K26" s="381">
        <f t="shared" si="3"/>
        <v>1</v>
      </c>
      <c r="L26" s="364">
        <v>1</v>
      </c>
      <c r="M26" s="364">
        <v>0</v>
      </c>
      <c r="N26" s="381">
        <f t="shared" si="4"/>
        <v>8</v>
      </c>
      <c r="O26" s="364">
        <v>8</v>
      </c>
      <c r="P26" s="364">
        <v>0</v>
      </c>
    </row>
    <row r="27" spans="1:16" s="361" customFormat="1" ht="13.95" customHeight="1" x14ac:dyDescent="0.25">
      <c r="A27" s="714"/>
      <c r="B27" s="716"/>
      <c r="C27" s="362" t="s">
        <v>1295</v>
      </c>
      <c r="D27" s="381">
        <f t="shared" si="1"/>
        <v>0</v>
      </c>
      <c r="E27" s="366">
        <v>0</v>
      </c>
      <c r="F27" s="366">
        <v>0</v>
      </c>
      <c r="G27" s="381">
        <f t="shared" si="0"/>
        <v>0</v>
      </c>
      <c r="H27" s="366">
        <v>0</v>
      </c>
      <c r="I27" s="366">
        <v>0</v>
      </c>
      <c r="J27" s="381">
        <f t="shared" si="2"/>
        <v>0</v>
      </c>
      <c r="K27" s="381">
        <f t="shared" si="3"/>
        <v>0</v>
      </c>
      <c r="L27" s="364">
        <v>0</v>
      </c>
      <c r="M27" s="364">
        <v>0</v>
      </c>
      <c r="N27" s="381">
        <f t="shared" si="4"/>
        <v>0</v>
      </c>
      <c r="O27" s="364">
        <v>0</v>
      </c>
      <c r="P27" s="364">
        <v>0</v>
      </c>
    </row>
    <row r="28" spans="1:16" s="361" customFormat="1" ht="13.95" customHeight="1" x14ac:dyDescent="0.25">
      <c r="A28" s="713">
        <v>5</v>
      </c>
      <c r="B28" s="719" t="s">
        <v>335</v>
      </c>
      <c r="C28" s="285" t="s">
        <v>1052</v>
      </c>
      <c r="D28" s="381">
        <f t="shared" si="1"/>
        <v>1</v>
      </c>
      <c r="E28" s="365">
        <v>0</v>
      </c>
      <c r="F28" s="366">
        <v>1</v>
      </c>
      <c r="G28" s="381">
        <f t="shared" si="0"/>
        <v>1</v>
      </c>
      <c r="H28" s="366">
        <v>0</v>
      </c>
      <c r="I28" s="366">
        <v>1</v>
      </c>
      <c r="J28" s="381">
        <f t="shared" si="2"/>
        <v>1</v>
      </c>
      <c r="K28" s="381">
        <f t="shared" si="3"/>
        <v>0</v>
      </c>
      <c r="L28" s="364">
        <v>0</v>
      </c>
      <c r="M28" s="364">
        <v>0</v>
      </c>
      <c r="N28" s="381">
        <f t="shared" si="4"/>
        <v>1</v>
      </c>
      <c r="O28" s="364">
        <v>1</v>
      </c>
      <c r="P28" s="364">
        <v>0</v>
      </c>
    </row>
    <row r="29" spans="1:16" s="361" customFormat="1" ht="13.95" customHeight="1" x14ac:dyDescent="0.25">
      <c r="A29" s="726"/>
      <c r="B29" s="727"/>
      <c r="C29" s="339" t="s">
        <v>987</v>
      </c>
      <c r="D29" s="381">
        <f t="shared" si="1"/>
        <v>0</v>
      </c>
      <c r="E29" s="365">
        <v>0</v>
      </c>
      <c r="F29" s="366">
        <v>0</v>
      </c>
      <c r="G29" s="381">
        <f t="shared" si="0"/>
        <v>0</v>
      </c>
      <c r="H29" s="366">
        <v>0</v>
      </c>
      <c r="I29" s="366">
        <v>0</v>
      </c>
      <c r="J29" s="381">
        <f t="shared" si="2"/>
        <v>0</v>
      </c>
      <c r="K29" s="381">
        <f t="shared" si="3"/>
        <v>0</v>
      </c>
      <c r="L29" s="364">
        <v>0</v>
      </c>
      <c r="M29" s="364">
        <v>0</v>
      </c>
      <c r="N29" s="381">
        <f t="shared" si="4"/>
        <v>0</v>
      </c>
      <c r="O29" s="364">
        <v>0</v>
      </c>
      <c r="P29" s="364">
        <v>0</v>
      </c>
    </row>
    <row r="30" spans="1:16" s="361" customFormat="1" ht="13.95" customHeight="1" x14ac:dyDescent="0.25">
      <c r="A30" s="726"/>
      <c r="B30" s="727"/>
      <c r="C30" s="339" t="s">
        <v>874</v>
      </c>
      <c r="D30" s="381">
        <f>SUM(E30:F30)</f>
        <v>0</v>
      </c>
      <c r="E30" s="366">
        <v>0</v>
      </c>
      <c r="F30" s="366">
        <v>0</v>
      </c>
      <c r="G30" s="381">
        <f>SUM(H30:I30)</f>
        <v>0</v>
      </c>
      <c r="H30" s="366">
        <v>0</v>
      </c>
      <c r="I30" s="366">
        <v>0</v>
      </c>
      <c r="J30" s="381">
        <f>K30+N30</f>
        <v>0</v>
      </c>
      <c r="K30" s="381">
        <f>SUM(L30:M30)</f>
        <v>0</v>
      </c>
      <c r="L30" s="381">
        <v>0</v>
      </c>
      <c r="M30" s="381">
        <v>0</v>
      </c>
      <c r="N30" s="381">
        <f>SUM(O30:P30)</f>
        <v>0</v>
      </c>
      <c r="O30" s="381">
        <v>0</v>
      </c>
      <c r="P30" s="381">
        <v>0</v>
      </c>
    </row>
    <row r="31" spans="1:16" s="361" customFormat="1" ht="13.95" customHeight="1" x14ac:dyDescent="0.25">
      <c r="A31" s="726"/>
      <c r="B31" s="727"/>
      <c r="C31" s="339" t="s">
        <v>996</v>
      </c>
      <c r="D31" s="381">
        <f>SUM(E31:F31)</f>
        <v>0</v>
      </c>
      <c r="E31" s="366">
        <v>0</v>
      </c>
      <c r="F31" s="366">
        <v>0</v>
      </c>
      <c r="G31" s="381">
        <f>SUM(H31:I31)</f>
        <v>0</v>
      </c>
      <c r="H31" s="366">
        <v>0</v>
      </c>
      <c r="I31" s="366">
        <v>0</v>
      </c>
      <c r="J31" s="381">
        <f>K31+N31</f>
        <v>0</v>
      </c>
      <c r="K31" s="381">
        <f>SUM(L31:M31)</f>
        <v>0</v>
      </c>
      <c r="L31" s="381">
        <v>0</v>
      </c>
      <c r="M31" s="381">
        <v>0</v>
      </c>
      <c r="N31" s="381">
        <f>SUM(O31:P31)</f>
        <v>0</v>
      </c>
      <c r="O31" s="381">
        <v>0</v>
      </c>
      <c r="P31" s="381">
        <v>0</v>
      </c>
    </row>
    <row r="32" spans="1:16" s="361" customFormat="1" ht="13.95" customHeight="1" x14ac:dyDescent="0.25">
      <c r="A32" s="714"/>
      <c r="B32" s="728"/>
      <c r="C32" s="339" t="s">
        <v>739</v>
      </c>
      <c r="D32" s="381">
        <f t="shared" si="1"/>
        <v>1</v>
      </c>
      <c r="E32" s="367">
        <v>0</v>
      </c>
      <c r="F32" s="366">
        <v>1</v>
      </c>
      <c r="G32" s="381">
        <f t="shared" si="0"/>
        <v>1</v>
      </c>
      <c r="H32" s="366">
        <v>0</v>
      </c>
      <c r="I32" s="366">
        <v>1</v>
      </c>
      <c r="J32" s="381">
        <f t="shared" si="2"/>
        <v>1</v>
      </c>
      <c r="K32" s="381">
        <f t="shared" si="3"/>
        <v>0</v>
      </c>
      <c r="L32" s="364">
        <v>0</v>
      </c>
      <c r="M32" s="364">
        <v>0</v>
      </c>
      <c r="N32" s="381">
        <f t="shared" si="4"/>
        <v>1</v>
      </c>
      <c r="O32" s="364">
        <v>1</v>
      </c>
      <c r="P32" s="364">
        <v>0</v>
      </c>
    </row>
    <row r="33" spans="1:16" s="361" customFormat="1" ht="13.95" customHeight="1" x14ac:dyDescent="0.25">
      <c r="A33" s="722">
        <v>6</v>
      </c>
      <c r="B33" s="723" t="s">
        <v>336</v>
      </c>
      <c r="C33" s="339" t="s">
        <v>875</v>
      </c>
      <c r="D33" s="381">
        <f t="shared" si="1"/>
        <v>5</v>
      </c>
      <c r="E33" s="365">
        <v>1</v>
      </c>
      <c r="F33" s="366">
        <v>4</v>
      </c>
      <c r="G33" s="381">
        <f t="shared" si="0"/>
        <v>5</v>
      </c>
      <c r="H33" s="366">
        <v>1</v>
      </c>
      <c r="I33" s="366">
        <v>4</v>
      </c>
      <c r="J33" s="381">
        <f t="shared" si="2"/>
        <v>5</v>
      </c>
      <c r="K33" s="381">
        <f t="shared" si="3"/>
        <v>1</v>
      </c>
      <c r="L33" s="364">
        <v>1</v>
      </c>
      <c r="M33" s="364">
        <v>0</v>
      </c>
      <c r="N33" s="381">
        <f t="shared" si="4"/>
        <v>4</v>
      </c>
      <c r="O33" s="364">
        <v>4</v>
      </c>
      <c r="P33" s="364">
        <v>0</v>
      </c>
    </row>
    <row r="34" spans="1:16" s="361" customFormat="1" ht="13.95" customHeight="1" x14ac:dyDescent="0.25">
      <c r="A34" s="722"/>
      <c r="B34" s="723"/>
      <c r="C34" s="339" t="s">
        <v>989</v>
      </c>
      <c r="D34" s="381">
        <f t="shared" si="1"/>
        <v>2</v>
      </c>
      <c r="E34" s="366">
        <v>0</v>
      </c>
      <c r="F34" s="366">
        <v>2</v>
      </c>
      <c r="G34" s="381">
        <f t="shared" si="0"/>
        <v>2</v>
      </c>
      <c r="H34" s="366">
        <v>0</v>
      </c>
      <c r="I34" s="366">
        <v>2</v>
      </c>
      <c r="J34" s="381">
        <f t="shared" si="2"/>
        <v>2</v>
      </c>
      <c r="K34" s="381">
        <f t="shared" si="3"/>
        <v>0</v>
      </c>
      <c r="L34" s="364">
        <v>0</v>
      </c>
      <c r="M34" s="364">
        <v>0</v>
      </c>
      <c r="N34" s="381">
        <f t="shared" si="4"/>
        <v>2</v>
      </c>
      <c r="O34" s="364">
        <v>2</v>
      </c>
      <c r="P34" s="364">
        <v>0</v>
      </c>
    </row>
    <row r="35" spans="1:16" s="361" customFormat="1" ht="13.95" customHeight="1" x14ac:dyDescent="0.25">
      <c r="A35" s="722"/>
      <c r="B35" s="723"/>
      <c r="C35" s="339" t="s">
        <v>739</v>
      </c>
      <c r="D35" s="381">
        <f t="shared" si="1"/>
        <v>0</v>
      </c>
      <c r="E35" s="366">
        <v>0</v>
      </c>
      <c r="F35" s="366">
        <v>0</v>
      </c>
      <c r="G35" s="381">
        <f t="shared" si="0"/>
        <v>0</v>
      </c>
      <c r="H35" s="366">
        <v>0</v>
      </c>
      <c r="I35" s="366">
        <v>0</v>
      </c>
      <c r="J35" s="381">
        <f t="shared" si="2"/>
        <v>0</v>
      </c>
      <c r="K35" s="381">
        <f t="shared" si="3"/>
        <v>0</v>
      </c>
      <c r="L35" s="364">
        <v>0</v>
      </c>
      <c r="M35" s="364">
        <v>0</v>
      </c>
      <c r="N35" s="381">
        <f t="shared" si="4"/>
        <v>0</v>
      </c>
      <c r="O35" s="364">
        <v>0</v>
      </c>
      <c r="P35" s="364">
        <v>0</v>
      </c>
    </row>
    <row r="36" spans="1:16" s="361" customFormat="1" ht="13.95" customHeight="1" x14ac:dyDescent="0.25">
      <c r="A36" s="717">
        <v>7</v>
      </c>
      <c r="B36" s="723" t="s">
        <v>337</v>
      </c>
      <c r="C36" s="339" t="s">
        <v>990</v>
      </c>
      <c r="D36" s="381">
        <f t="shared" si="1"/>
        <v>8</v>
      </c>
      <c r="E36" s="365">
        <v>0</v>
      </c>
      <c r="F36" s="366">
        <v>8</v>
      </c>
      <c r="G36" s="381">
        <f t="shared" si="0"/>
        <v>8</v>
      </c>
      <c r="H36" s="366">
        <v>0</v>
      </c>
      <c r="I36" s="366">
        <v>8</v>
      </c>
      <c r="J36" s="381">
        <f t="shared" si="2"/>
        <v>8</v>
      </c>
      <c r="K36" s="381">
        <f t="shared" si="3"/>
        <v>0</v>
      </c>
      <c r="L36" s="364">
        <v>0</v>
      </c>
      <c r="M36" s="364">
        <v>0</v>
      </c>
      <c r="N36" s="381">
        <f t="shared" si="4"/>
        <v>8</v>
      </c>
      <c r="O36" s="364">
        <v>6</v>
      </c>
      <c r="P36" s="364">
        <v>2</v>
      </c>
    </row>
    <row r="37" spans="1:16" s="361" customFormat="1" ht="13.95" customHeight="1" x14ac:dyDescent="0.25">
      <c r="A37" s="717"/>
      <c r="B37" s="723"/>
      <c r="C37" s="339" t="s">
        <v>1053</v>
      </c>
      <c r="D37" s="381">
        <f t="shared" si="1"/>
        <v>4</v>
      </c>
      <c r="E37" s="365">
        <v>0</v>
      </c>
      <c r="F37" s="366">
        <v>4</v>
      </c>
      <c r="G37" s="381">
        <f t="shared" si="0"/>
        <v>4</v>
      </c>
      <c r="H37" s="366">
        <v>0</v>
      </c>
      <c r="I37" s="366">
        <v>4</v>
      </c>
      <c r="J37" s="381">
        <f t="shared" si="2"/>
        <v>4</v>
      </c>
      <c r="K37" s="381">
        <f t="shared" si="3"/>
        <v>0</v>
      </c>
      <c r="L37" s="364">
        <v>0</v>
      </c>
      <c r="M37" s="364">
        <v>0</v>
      </c>
      <c r="N37" s="381">
        <f t="shared" si="4"/>
        <v>4</v>
      </c>
      <c r="O37" s="364">
        <v>4</v>
      </c>
      <c r="P37" s="364">
        <v>0</v>
      </c>
    </row>
    <row r="38" spans="1:16" s="361" customFormat="1" ht="13.95" customHeight="1" x14ac:dyDescent="0.25">
      <c r="A38" s="717"/>
      <c r="B38" s="723"/>
      <c r="C38" s="339" t="s">
        <v>740</v>
      </c>
      <c r="D38" s="381">
        <f t="shared" si="1"/>
        <v>9</v>
      </c>
      <c r="E38" s="365">
        <v>1</v>
      </c>
      <c r="F38" s="366">
        <v>8</v>
      </c>
      <c r="G38" s="381">
        <f t="shared" si="0"/>
        <v>9</v>
      </c>
      <c r="H38" s="366">
        <v>1</v>
      </c>
      <c r="I38" s="366">
        <v>8</v>
      </c>
      <c r="J38" s="381">
        <f t="shared" si="2"/>
        <v>9</v>
      </c>
      <c r="K38" s="381">
        <f t="shared" si="3"/>
        <v>1</v>
      </c>
      <c r="L38" s="364">
        <v>0</v>
      </c>
      <c r="M38" s="364">
        <v>1</v>
      </c>
      <c r="N38" s="381">
        <f t="shared" si="4"/>
        <v>8</v>
      </c>
      <c r="O38" s="364">
        <v>8</v>
      </c>
      <c r="P38" s="364">
        <v>0</v>
      </c>
    </row>
    <row r="39" spans="1:16" s="361" customFormat="1" ht="13.95" customHeight="1" x14ac:dyDescent="0.25">
      <c r="A39" s="717"/>
      <c r="B39" s="723"/>
      <c r="C39" s="339" t="s">
        <v>876</v>
      </c>
      <c r="D39" s="381">
        <f t="shared" si="1"/>
        <v>3</v>
      </c>
      <c r="E39" s="365">
        <v>0</v>
      </c>
      <c r="F39" s="366">
        <v>3</v>
      </c>
      <c r="G39" s="381">
        <f t="shared" si="0"/>
        <v>3</v>
      </c>
      <c r="H39" s="366">
        <v>0</v>
      </c>
      <c r="I39" s="366">
        <v>3</v>
      </c>
      <c r="J39" s="381">
        <f t="shared" si="2"/>
        <v>3</v>
      </c>
      <c r="K39" s="381">
        <f t="shared" si="3"/>
        <v>0</v>
      </c>
      <c r="L39" s="364">
        <v>0</v>
      </c>
      <c r="M39" s="364">
        <v>0</v>
      </c>
      <c r="N39" s="381">
        <f t="shared" si="4"/>
        <v>3</v>
      </c>
      <c r="O39" s="364">
        <v>2</v>
      </c>
      <c r="P39" s="364">
        <v>1</v>
      </c>
    </row>
    <row r="40" spans="1:16" s="361" customFormat="1" ht="13.95" customHeight="1" x14ac:dyDescent="0.25">
      <c r="A40" s="717"/>
      <c r="B40" s="723"/>
      <c r="C40" s="339" t="s">
        <v>739</v>
      </c>
      <c r="D40" s="381">
        <f t="shared" si="1"/>
        <v>3</v>
      </c>
      <c r="E40" s="367">
        <v>0</v>
      </c>
      <c r="F40" s="366">
        <v>3</v>
      </c>
      <c r="G40" s="381">
        <f t="shared" si="0"/>
        <v>3</v>
      </c>
      <c r="H40" s="366">
        <v>0</v>
      </c>
      <c r="I40" s="366">
        <v>3</v>
      </c>
      <c r="J40" s="381">
        <f t="shared" si="2"/>
        <v>3</v>
      </c>
      <c r="K40" s="381">
        <f t="shared" si="3"/>
        <v>0</v>
      </c>
      <c r="L40" s="364">
        <v>0</v>
      </c>
      <c r="M40" s="364">
        <v>0</v>
      </c>
      <c r="N40" s="381">
        <f t="shared" si="4"/>
        <v>3</v>
      </c>
      <c r="O40" s="364">
        <v>2</v>
      </c>
      <c r="P40" s="364">
        <v>1</v>
      </c>
    </row>
    <row r="41" spans="1:16" s="361" customFormat="1" ht="13.95" customHeight="1" x14ac:dyDescent="0.25">
      <c r="A41" s="363">
        <v>8</v>
      </c>
      <c r="B41" s="534" t="s">
        <v>338</v>
      </c>
      <c r="C41" s="339" t="s">
        <v>991</v>
      </c>
      <c r="D41" s="381">
        <f t="shared" si="1"/>
        <v>6</v>
      </c>
      <c r="E41" s="366">
        <v>1</v>
      </c>
      <c r="F41" s="366">
        <v>5</v>
      </c>
      <c r="G41" s="381">
        <f t="shared" si="0"/>
        <v>6</v>
      </c>
      <c r="H41" s="366">
        <v>1</v>
      </c>
      <c r="I41" s="366">
        <v>5</v>
      </c>
      <c r="J41" s="381">
        <f t="shared" si="2"/>
        <v>6</v>
      </c>
      <c r="K41" s="381">
        <f t="shared" si="3"/>
        <v>1</v>
      </c>
      <c r="L41" s="364">
        <v>1</v>
      </c>
      <c r="M41" s="364">
        <v>0</v>
      </c>
      <c r="N41" s="381">
        <f t="shared" si="4"/>
        <v>5</v>
      </c>
      <c r="O41" s="364">
        <v>3</v>
      </c>
      <c r="P41" s="364">
        <v>2</v>
      </c>
    </row>
    <row r="42" spans="1:16" s="361" customFormat="1" ht="13.95" customHeight="1" x14ac:dyDescent="0.25">
      <c r="A42" s="717">
        <v>9</v>
      </c>
      <c r="B42" s="723" t="s">
        <v>339</v>
      </c>
      <c r="C42" s="339" t="s">
        <v>992</v>
      </c>
      <c r="D42" s="381">
        <f t="shared" si="1"/>
        <v>0</v>
      </c>
      <c r="E42" s="365">
        <v>0</v>
      </c>
      <c r="F42" s="366">
        <v>0</v>
      </c>
      <c r="G42" s="381">
        <f t="shared" si="0"/>
        <v>0</v>
      </c>
      <c r="H42" s="366">
        <v>0</v>
      </c>
      <c r="I42" s="366">
        <v>0</v>
      </c>
      <c r="J42" s="381">
        <f t="shared" si="2"/>
        <v>0</v>
      </c>
      <c r="K42" s="381">
        <f t="shared" si="3"/>
        <v>0</v>
      </c>
      <c r="L42" s="364">
        <v>0</v>
      </c>
      <c r="M42" s="364">
        <v>0</v>
      </c>
      <c r="N42" s="381">
        <f t="shared" si="4"/>
        <v>0</v>
      </c>
      <c r="O42" s="364">
        <v>0</v>
      </c>
      <c r="P42" s="364">
        <v>0</v>
      </c>
    </row>
    <row r="43" spans="1:16" s="361" customFormat="1" ht="13.95" customHeight="1" x14ac:dyDescent="0.25">
      <c r="A43" s="717"/>
      <c r="B43" s="723"/>
      <c r="C43" s="339" t="s">
        <v>877</v>
      </c>
      <c r="D43" s="381">
        <f t="shared" si="1"/>
        <v>7</v>
      </c>
      <c r="E43" s="366">
        <v>1</v>
      </c>
      <c r="F43" s="366">
        <v>6</v>
      </c>
      <c r="G43" s="381">
        <f t="shared" si="0"/>
        <v>7</v>
      </c>
      <c r="H43" s="366">
        <v>1</v>
      </c>
      <c r="I43" s="366">
        <v>6</v>
      </c>
      <c r="J43" s="381">
        <f t="shared" si="2"/>
        <v>7</v>
      </c>
      <c r="K43" s="381">
        <f t="shared" si="3"/>
        <v>1</v>
      </c>
      <c r="L43" s="364">
        <v>1</v>
      </c>
      <c r="M43" s="364">
        <v>0</v>
      </c>
      <c r="N43" s="381">
        <f t="shared" si="4"/>
        <v>6</v>
      </c>
      <c r="O43" s="364">
        <v>2</v>
      </c>
      <c r="P43" s="364">
        <v>4</v>
      </c>
    </row>
    <row r="44" spans="1:16" s="361" customFormat="1" ht="13.95" customHeight="1" x14ac:dyDescent="0.25">
      <c r="A44" s="717"/>
      <c r="B44" s="723"/>
      <c r="C44" s="339" t="s">
        <v>1054</v>
      </c>
      <c r="D44" s="381">
        <f t="shared" si="1"/>
        <v>0</v>
      </c>
      <c r="E44" s="366">
        <v>0</v>
      </c>
      <c r="F44" s="366">
        <v>0</v>
      </c>
      <c r="G44" s="381">
        <f t="shared" si="0"/>
        <v>0</v>
      </c>
      <c r="H44" s="366">
        <v>0</v>
      </c>
      <c r="I44" s="366">
        <v>0</v>
      </c>
      <c r="J44" s="381">
        <f t="shared" si="2"/>
        <v>0</v>
      </c>
      <c r="K44" s="381">
        <f t="shared" si="3"/>
        <v>0</v>
      </c>
      <c r="L44" s="364">
        <v>0</v>
      </c>
      <c r="M44" s="364">
        <v>0</v>
      </c>
      <c r="N44" s="381">
        <f t="shared" si="4"/>
        <v>0</v>
      </c>
      <c r="O44" s="364">
        <v>0</v>
      </c>
      <c r="P44" s="364">
        <v>0</v>
      </c>
    </row>
    <row r="45" spans="1:16" s="361" customFormat="1" ht="13.95" customHeight="1" x14ac:dyDescent="0.25">
      <c r="A45" s="717"/>
      <c r="B45" s="723"/>
      <c r="C45" s="339" t="s">
        <v>741</v>
      </c>
      <c r="D45" s="381">
        <f t="shared" si="1"/>
        <v>0</v>
      </c>
      <c r="E45" s="366">
        <v>0</v>
      </c>
      <c r="F45" s="366">
        <v>0</v>
      </c>
      <c r="G45" s="381">
        <f t="shared" si="0"/>
        <v>0</v>
      </c>
      <c r="H45" s="366">
        <v>0</v>
      </c>
      <c r="I45" s="366">
        <v>0</v>
      </c>
      <c r="J45" s="381">
        <f t="shared" si="2"/>
        <v>0</v>
      </c>
      <c r="K45" s="381">
        <f t="shared" si="3"/>
        <v>0</v>
      </c>
      <c r="L45" s="364">
        <v>0</v>
      </c>
      <c r="M45" s="364">
        <v>0</v>
      </c>
      <c r="N45" s="381">
        <f t="shared" si="4"/>
        <v>0</v>
      </c>
      <c r="O45" s="364">
        <v>0</v>
      </c>
      <c r="P45" s="364">
        <v>0</v>
      </c>
    </row>
    <row r="46" spans="1:16" s="361" customFormat="1" ht="13.95" customHeight="1" x14ac:dyDescent="0.25">
      <c r="A46" s="717"/>
      <c r="B46" s="723"/>
      <c r="C46" s="339" t="s">
        <v>739</v>
      </c>
      <c r="D46" s="381">
        <f t="shared" si="1"/>
        <v>2</v>
      </c>
      <c r="E46" s="367">
        <v>0</v>
      </c>
      <c r="F46" s="366">
        <v>2</v>
      </c>
      <c r="G46" s="381">
        <f t="shared" si="0"/>
        <v>2</v>
      </c>
      <c r="H46" s="366">
        <v>0</v>
      </c>
      <c r="I46" s="366">
        <v>2</v>
      </c>
      <c r="J46" s="381">
        <f t="shared" si="2"/>
        <v>2</v>
      </c>
      <c r="K46" s="381">
        <f t="shared" si="3"/>
        <v>0</v>
      </c>
      <c r="L46" s="364">
        <v>0</v>
      </c>
      <c r="M46" s="364">
        <v>0</v>
      </c>
      <c r="N46" s="381">
        <f t="shared" si="4"/>
        <v>2</v>
      </c>
      <c r="O46" s="364">
        <v>2</v>
      </c>
      <c r="P46" s="364">
        <v>0</v>
      </c>
    </row>
    <row r="47" spans="1:16" s="361" customFormat="1" ht="13.95" customHeight="1" x14ac:dyDescent="0.25">
      <c r="A47" s="363">
        <v>10</v>
      </c>
      <c r="B47" s="534" t="s">
        <v>340</v>
      </c>
      <c r="C47" s="368" t="s">
        <v>993</v>
      </c>
      <c r="D47" s="381">
        <f t="shared" si="1"/>
        <v>1</v>
      </c>
      <c r="E47" s="366">
        <v>0</v>
      </c>
      <c r="F47" s="366">
        <v>1</v>
      </c>
      <c r="G47" s="381">
        <f t="shared" si="0"/>
        <v>1</v>
      </c>
      <c r="H47" s="366">
        <v>0</v>
      </c>
      <c r="I47" s="366">
        <v>1</v>
      </c>
      <c r="J47" s="381">
        <f t="shared" si="2"/>
        <v>1</v>
      </c>
      <c r="K47" s="381">
        <f t="shared" si="3"/>
        <v>0</v>
      </c>
      <c r="L47" s="364">
        <v>0</v>
      </c>
      <c r="M47" s="364">
        <v>0</v>
      </c>
      <c r="N47" s="381">
        <f t="shared" si="4"/>
        <v>1</v>
      </c>
      <c r="O47" s="364">
        <v>0</v>
      </c>
      <c r="P47" s="364">
        <v>1</v>
      </c>
    </row>
    <row r="48" spans="1:16" s="361" customFormat="1" ht="13.95" customHeight="1" x14ac:dyDescent="0.25">
      <c r="A48" s="717">
        <v>11</v>
      </c>
      <c r="B48" s="718" t="s">
        <v>341</v>
      </c>
      <c r="C48" s="339" t="s">
        <v>994</v>
      </c>
      <c r="D48" s="381">
        <f t="shared" si="1"/>
        <v>1</v>
      </c>
      <c r="E48" s="365">
        <v>0</v>
      </c>
      <c r="F48" s="366">
        <v>1</v>
      </c>
      <c r="G48" s="381">
        <f t="shared" si="0"/>
        <v>1</v>
      </c>
      <c r="H48" s="366">
        <v>0</v>
      </c>
      <c r="I48" s="366">
        <v>1</v>
      </c>
      <c r="J48" s="381">
        <f t="shared" si="2"/>
        <v>1</v>
      </c>
      <c r="K48" s="381">
        <f t="shared" si="3"/>
        <v>0</v>
      </c>
      <c r="L48" s="364">
        <v>0</v>
      </c>
      <c r="M48" s="364">
        <v>0</v>
      </c>
      <c r="N48" s="381">
        <f t="shared" si="4"/>
        <v>1</v>
      </c>
      <c r="O48" s="364">
        <v>1</v>
      </c>
      <c r="P48" s="364">
        <v>0</v>
      </c>
    </row>
    <row r="49" spans="1:16" s="361" customFormat="1" ht="13.95" customHeight="1" x14ac:dyDescent="0.25">
      <c r="A49" s="717"/>
      <c r="B49" s="718"/>
      <c r="C49" s="339" t="s">
        <v>739</v>
      </c>
      <c r="D49" s="381">
        <f t="shared" si="1"/>
        <v>0</v>
      </c>
      <c r="E49" s="366">
        <v>0</v>
      </c>
      <c r="F49" s="366">
        <v>0</v>
      </c>
      <c r="G49" s="381">
        <f t="shared" si="0"/>
        <v>0</v>
      </c>
      <c r="H49" s="366">
        <v>0</v>
      </c>
      <c r="I49" s="366">
        <v>0</v>
      </c>
      <c r="J49" s="381">
        <f t="shared" si="2"/>
        <v>0</v>
      </c>
      <c r="K49" s="381">
        <f t="shared" si="3"/>
        <v>0</v>
      </c>
      <c r="L49" s="364">
        <v>0</v>
      </c>
      <c r="M49" s="364">
        <v>0</v>
      </c>
      <c r="N49" s="381">
        <f t="shared" si="4"/>
        <v>0</v>
      </c>
      <c r="O49" s="364">
        <v>0</v>
      </c>
      <c r="P49" s="364">
        <v>0</v>
      </c>
    </row>
    <row r="50" spans="1:16" s="361" customFormat="1" ht="13.95" customHeight="1" x14ac:dyDescent="0.25">
      <c r="A50" s="722">
        <v>12</v>
      </c>
      <c r="B50" s="718" t="s">
        <v>342</v>
      </c>
      <c r="C50" s="339" t="s">
        <v>995</v>
      </c>
      <c r="D50" s="381">
        <f t="shared" si="1"/>
        <v>1</v>
      </c>
      <c r="E50" s="366">
        <v>0</v>
      </c>
      <c r="F50" s="366">
        <v>1</v>
      </c>
      <c r="G50" s="381">
        <f t="shared" si="0"/>
        <v>1</v>
      </c>
      <c r="H50" s="366">
        <v>0</v>
      </c>
      <c r="I50" s="366">
        <v>1</v>
      </c>
      <c r="J50" s="381">
        <f t="shared" si="2"/>
        <v>1</v>
      </c>
      <c r="K50" s="381">
        <f t="shared" si="3"/>
        <v>0</v>
      </c>
      <c r="L50" s="364">
        <v>0</v>
      </c>
      <c r="M50" s="364">
        <v>0</v>
      </c>
      <c r="N50" s="381">
        <f t="shared" si="4"/>
        <v>1</v>
      </c>
      <c r="O50" s="364">
        <v>1</v>
      </c>
      <c r="P50" s="364">
        <v>0</v>
      </c>
    </row>
    <row r="51" spans="1:16" s="361" customFormat="1" ht="13.95" customHeight="1" x14ac:dyDescent="0.25">
      <c r="A51" s="722"/>
      <c r="B51" s="718"/>
      <c r="C51" s="339" t="s">
        <v>741</v>
      </c>
      <c r="D51" s="381">
        <f t="shared" si="1"/>
        <v>0</v>
      </c>
      <c r="E51" s="366">
        <v>0</v>
      </c>
      <c r="F51" s="366">
        <v>0</v>
      </c>
      <c r="G51" s="381">
        <f t="shared" si="0"/>
        <v>0</v>
      </c>
      <c r="H51" s="366">
        <v>0</v>
      </c>
      <c r="I51" s="366">
        <v>0</v>
      </c>
      <c r="J51" s="381">
        <f t="shared" si="2"/>
        <v>0</v>
      </c>
      <c r="K51" s="381">
        <f t="shared" si="3"/>
        <v>0</v>
      </c>
      <c r="L51" s="364">
        <v>0</v>
      </c>
      <c r="M51" s="364">
        <v>0</v>
      </c>
      <c r="N51" s="381">
        <f t="shared" si="4"/>
        <v>0</v>
      </c>
      <c r="O51" s="364">
        <v>0</v>
      </c>
      <c r="P51" s="364">
        <v>0</v>
      </c>
    </row>
    <row r="52" spans="1:16" s="361" customFormat="1" ht="13.95" customHeight="1" x14ac:dyDescent="0.25">
      <c r="A52" s="722"/>
      <c r="B52" s="718"/>
      <c r="C52" s="339" t="s">
        <v>742</v>
      </c>
      <c r="D52" s="381">
        <f t="shared" si="1"/>
        <v>1</v>
      </c>
      <c r="E52" s="365">
        <v>0</v>
      </c>
      <c r="F52" s="366">
        <v>1</v>
      </c>
      <c r="G52" s="381">
        <f t="shared" si="0"/>
        <v>1</v>
      </c>
      <c r="H52" s="366">
        <v>0</v>
      </c>
      <c r="I52" s="366">
        <v>1</v>
      </c>
      <c r="J52" s="381">
        <f t="shared" si="2"/>
        <v>1</v>
      </c>
      <c r="K52" s="381">
        <f t="shared" si="3"/>
        <v>0</v>
      </c>
      <c r="L52" s="364">
        <v>0</v>
      </c>
      <c r="M52" s="364">
        <v>0</v>
      </c>
      <c r="N52" s="381">
        <f t="shared" si="4"/>
        <v>1</v>
      </c>
      <c r="O52" s="364">
        <v>1</v>
      </c>
      <c r="P52" s="364">
        <v>0</v>
      </c>
    </row>
    <row r="53" spans="1:16" s="361" customFormat="1" ht="13.95" customHeight="1" x14ac:dyDescent="0.25">
      <c r="A53" s="722"/>
      <c r="B53" s="718"/>
      <c r="C53" s="339" t="s">
        <v>1054</v>
      </c>
      <c r="D53" s="381">
        <f t="shared" si="1"/>
        <v>0</v>
      </c>
      <c r="E53" s="366">
        <v>0</v>
      </c>
      <c r="F53" s="366">
        <v>0</v>
      </c>
      <c r="G53" s="381">
        <f t="shared" si="0"/>
        <v>0</v>
      </c>
      <c r="H53" s="366">
        <v>0</v>
      </c>
      <c r="I53" s="366">
        <v>0</v>
      </c>
      <c r="J53" s="381">
        <f t="shared" si="2"/>
        <v>0</v>
      </c>
      <c r="K53" s="381">
        <f t="shared" si="3"/>
        <v>0</v>
      </c>
      <c r="L53" s="364">
        <v>0</v>
      </c>
      <c r="M53" s="364">
        <v>0</v>
      </c>
      <c r="N53" s="381">
        <f t="shared" si="4"/>
        <v>0</v>
      </c>
      <c r="O53" s="364">
        <v>0</v>
      </c>
      <c r="P53" s="364">
        <v>0</v>
      </c>
    </row>
    <row r="54" spans="1:16" s="361" customFormat="1" ht="13.95" customHeight="1" x14ac:dyDescent="0.25">
      <c r="A54" s="717">
        <v>13</v>
      </c>
      <c r="B54" s="718" t="s">
        <v>343</v>
      </c>
      <c r="C54" s="339" t="s">
        <v>997</v>
      </c>
      <c r="D54" s="381">
        <f t="shared" si="1"/>
        <v>3</v>
      </c>
      <c r="E54" s="366">
        <v>0</v>
      </c>
      <c r="F54" s="366">
        <v>3</v>
      </c>
      <c r="G54" s="381">
        <f t="shared" si="0"/>
        <v>3</v>
      </c>
      <c r="H54" s="366">
        <v>0</v>
      </c>
      <c r="I54" s="366">
        <v>3</v>
      </c>
      <c r="J54" s="381">
        <f t="shared" si="2"/>
        <v>3</v>
      </c>
      <c r="K54" s="381">
        <f t="shared" si="3"/>
        <v>0</v>
      </c>
      <c r="L54" s="364">
        <v>0</v>
      </c>
      <c r="M54" s="364">
        <v>0</v>
      </c>
      <c r="N54" s="381">
        <f t="shared" si="4"/>
        <v>3</v>
      </c>
      <c r="O54" s="364">
        <v>2</v>
      </c>
      <c r="P54" s="364">
        <v>1</v>
      </c>
    </row>
    <row r="55" spans="1:16" s="361" customFormat="1" ht="13.95" customHeight="1" x14ac:dyDescent="0.25">
      <c r="A55" s="717"/>
      <c r="B55" s="718"/>
      <c r="C55" s="339" t="s">
        <v>483</v>
      </c>
      <c r="D55" s="381">
        <f t="shared" si="1"/>
        <v>0</v>
      </c>
      <c r="E55" s="366">
        <v>0</v>
      </c>
      <c r="F55" s="366">
        <v>0</v>
      </c>
      <c r="G55" s="381">
        <f t="shared" si="0"/>
        <v>0</v>
      </c>
      <c r="H55" s="366">
        <v>0</v>
      </c>
      <c r="I55" s="366">
        <v>0</v>
      </c>
      <c r="J55" s="381">
        <f t="shared" si="2"/>
        <v>0</v>
      </c>
      <c r="K55" s="381">
        <f t="shared" si="3"/>
        <v>0</v>
      </c>
      <c r="L55" s="364">
        <v>0</v>
      </c>
      <c r="M55" s="364">
        <v>0</v>
      </c>
      <c r="N55" s="381">
        <f t="shared" si="4"/>
        <v>0</v>
      </c>
      <c r="O55" s="364">
        <v>0</v>
      </c>
      <c r="P55" s="364">
        <v>0</v>
      </c>
    </row>
    <row r="56" spans="1:16" s="361" customFormat="1" ht="13.95" customHeight="1" x14ac:dyDescent="0.25">
      <c r="A56" s="717"/>
      <c r="B56" s="718"/>
      <c r="C56" s="339" t="s">
        <v>739</v>
      </c>
      <c r="D56" s="381">
        <f t="shared" si="1"/>
        <v>0</v>
      </c>
      <c r="E56" s="366">
        <v>0</v>
      </c>
      <c r="F56" s="366">
        <v>0</v>
      </c>
      <c r="G56" s="381">
        <f t="shared" si="0"/>
        <v>0</v>
      </c>
      <c r="H56" s="366">
        <v>0</v>
      </c>
      <c r="I56" s="366">
        <v>0</v>
      </c>
      <c r="J56" s="381">
        <f t="shared" si="2"/>
        <v>0</v>
      </c>
      <c r="K56" s="381">
        <f t="shared" si="3"/>
        <v>0</v>
      </c>
      <c r="L56" s="364">
        <v>0</v>
      </c>
      <c r="M56" s="364">
        <v>0</v>
      </c>
      <c r="N56" s="381">
        <f t="shared" si="4"/>
        <v>0</v>
      </c>
      <c r="O56" s="364">
        <v>0</v>
      </c>
      <c r="P56" s="364">
        <v>0</v>
      </c>
    </row>
    <row r="57" spans="1:16" s="361" customFormat="1" ht="13.95" customHeight="1" x14ac:dyDescent="0.25">
      <c r="A57" s="717">
        <v>14</v>
      </c>
      <c r="B57" s="718" t="s">
        <v>344</v>
      </c>
      <c r="C57" s="339" t="s">
        <v>998</v>
      </c>
      <c r="D57" s="381">
        <f t="shared" si="1"/>
        <v>7</v>
      </c>
      <c r="E57" s="366">
        <v>1</v>
      </c>
      <c r="F57" s="366">
        <v>6</v>
      </c>
      <c r="G57" s="381">
        <f t="shared" si="0"/>
        <v>7</v>
      </c>
      <c r="H57" s="366">
        <v>1</v>
      </c>
      <c r="I57" s="366">
        <v>6</v>
      </c>
      <c r="J57" s="381">
        <f t="shared" si="2"/>
        <v>7</v>
      </c>
      <c r="K57" s="381">
        <f t="shared" si="3"/>
        <v>1</v>
      </c>
      <c r="L57" s="364">
        <v>1</v>
      </c>
      <c r="M57" s="364">
        <v>0</v>
      </c>
      <c r="N57" s="381">
        <f t="shared" si="4"/>
        <v>6</v>
      </c>
      <c r="O57" s="364">
        <v>6</v>
      </c>
      <c r="P57" s="364">
        <v>0</v>
      </c>
    </row>
    <row r="58" spans="1:16" s="361" customFormat="1" ht="13.95" customHeight="1" x14ac:dyDescent="0.25">
      <c r="A58" s="717"/>
      <c r="B58" s="718"/>
      <c r="C58" s="339" t="s">
        <v>474</v>
      </c>
      <c r="D58" s="381">
        <f t="shared" si="1"/>
        <v>1</v>
      </c>
      <c r="E58" s="366">
        <v>0</v>
      </c>
      <c r="F58" s="366">
        <v>1</v>
      </c>
      <c r="G58" s="381">
        <f t="shared" si="0"/>
        <v>1</v>
      </c>
      <c r="H58" s="366">
        <v>0</v>
      </c>
      <c r="I58" s="366">
        <v>1</v>
      </c>
      <c r="J58" s="381">
        <f t="shared" si="2"/>
        <v>1</v>
      </c>
      <c r="K58" s="381">
        <f t="shared" si="3"/>
        <v>0</v>
      </c>
      <c r="L58" s="364">
        <v>0</v>
      </c>
      <c r="M58" s="364">
        <v>0</v>
      </c>
      <c r="N58" s="381">
        <f t="shared" si="4"/>
        <v>1</v>
      </c>
      <c r="O58" s="364">
        <v>1</v>
      </c>
      <c r="P58" s="364">
        <v>0</v>
      </c>
    </row>
    <row r="59" spans="1:16" s="361" customFormat="1" ht="13.95" customHeight="1" x14ac:dyDescent="0.25">
      <c r="A59" s="717">
        <v>15</v>
      </c>
      <c r="B59" s="718" t="s">
        <v>345</v>
      </c>
      <c r="C59" s="339" t="s">
        <v>999</v>
      </c>
      <c r="D59" s="381">
        <f t="shared" si="1"/>
        <v>10</v>
      </c>
      <c r="E59" s="365">
        <v>2</v>
      </c>
      <c r="F59" s="366">
        <v>8</v>
      </c>
      <c r="G59" s="381">
        <f t="shared" si="0"/>
        <v>10</v>
      </c>
      <c r="H59" s="366">
        <v>2</v>
      </c>
      <c r="I59" s="366">
        <v>8</v>
      </c>
      <c r="J59" s="381">
        <f t="shared" si="2"/>
        <v>10</v>
      </c>
      <c r="K59" s="381">
        <f t="shared" si="3"/>
        <v>2</v>
      </c>
      <c r="L59" s="364">
        <v>2</v>
      </c>
      <c r="M59" s="364">
        <v>0</v>
      </c>
      <c r="N59" s="381">
        <f t="shared" si="4"/>
        <v>8</v>
      </c>
      <c r="O59" s="364">
        <v>8</v>
      </c>
      <c r="P59" s="364">
        <v>0</v>
      </c>
    </row>
    <row r="60" spans="1:16" s="361" customFormat="1" ht="13.95" customHeight="1" x14ac:dyDescent="0.25">
      <c r="A60" s="717"/>
      <c r="B60" s="718"/>
      <c r="C60" s="339" t="s">
        <v>879</v>
      </c>
      <c r="D60" s="381">
        <f t="shared" si="1"/>
        <v>5</v>
      </c>
      <c r="E60" s="365">
        <v>1</v>
      </c>
      <c r="F60" s="366">
        <v>4</v>
      </c>
      <c r="G60" s="381">
        <f t="shared" si="0"/>
        <v>5</v>
      </c>
      <c r="H60" s="366">
        <v>1</v>
      </c>
      <c r="I60" s="366">
        <v>4</v>
      </c>
      <c r="J60" s="381">
        <f t="shared" si="2"/>
        <v>5</v>
      </c>
      <c r="K60" s="381">
        <f t="shared" si="3"/>
        <v>1</v>
      </c>
      <c r="L60" s="364">
        <v>1</v>
      </c>
      <c r="M60" s="364">
        <v>0</v>
      </c>
      <c r="N60" s="381">
        <f t="shared" si="4"/>
        <v>4</v>
      </c>
      <c r="O60" s="364">
        <v>4</v>
      </c>
      <c r="P60" s="364">
        <v>0</v>
      </c>
    </row>
    <row r="61" spans="1:16" s="361" customFormat="1" ht="13.95" customHeight="1" x14ac:dyDescent="0.25">
      <c r="A61" s="717"/>
      <c r="B61" s="718"/>
      <c r="C61" s="339" t="s">
        <v>743</v>
      </c>
      <c r="D61" s="381">
        <f t="shared" si="1"/>
        <v>0</v>
      </c>
      <c r="E61" s="366">
        <v>0</v>
      </c>
      <c r="F61" s="366">
        <v>0</v>
      </c>
      <c r="G61" s="381">
        <f t="shared" si="0"/>
        <v>0</v>
      </c>
      <c r="H61" s="366">
        <v>0</v>
      </c>
      <c r="I61" s="366">
        <v>0</v>
      </c>
      <c r="J61" s="381">
        <f t="shared" si="2"/>
        <v>0</v>
      </c>
      <c r="K61" s="381">
        <f t="shared" si="3"/>
        <v>0</v>
      </c>
      <c r="L61" s="364">
        <v>0</v>
      </c>
      <c r="M61" s="364">
        <v>0</v>
      </c>
      <c r="N61" s="381">
        <f t="shared" si="4"/>
        <v>0</v>
      </c>
      <c r="O61" s="364">
        <v>0</v>
      </c>
      <c r="P61" s="364">
        <v>0</v>
      </c>
    </row>
    <row r="62" spans="1:16" s="361" customFormat="1" ht="13.95" customHeight="1" x14ac:dyDescent="0.25">
      <c r="A62" s="722">
        <v>16</v>
      </c>
      <c r="B62" s="725" t="s">
        <v>346</v>
      </c>
      <c r="C62" s="369" t="s">
        <v>481</v>
      </c>
      <c r="D62" s="381">
        <f t="shared" si="1"/>
        <v>3</v>
      </c>
      <c r="E62" s="365">
        <v>0</v>
      </c>
      <c r="F62" s="366">
        <v>3</v>
      </c>
      <c r="G62" s="381">
        <f t="shared" si="0"/>
        <v>2</v>
      </c>
      <c r="H62" s="366">
        <v>0</v>
      </c>
      <c r="I62" s="366">
        <v>2</v>
      </c>
      <c r="J62" s="381">
        <f t="shared" si="2"/>
        <v>2</v>
      </c>
      <c r="K62" s="381">
        <f t="shared" si="3"/>
        <v>0</v>
      </c>
      <c r="L62" s="364">
        <v>0</v>
      </c>
      <c r="M62" s="364">
        <v>0</v>
      </c>
      <c r="N62" s="381">
        <f t="shared" si="4"/>
        <v>2</v>
      </c>
      <c r="O62" s="364">
        <v>2</v>
      </c>
      <c r="P62" s="364">
        <v>0</v>
      </c>
    </row>
    <row r="63" spans="1:16" s="361" customFormat="1" ht="13.95" customHeight="1" x14ac:dyDescent="0.25">
      <c r="A63" s="722"/>
      <c r="B63" s="725"/>
      <c r="C63" s="369" t="s">
        <v>482</v>
      </c>
      <c r="D63" s="381">
        <f t="shared" si="1"/>
        <v>3</v>
      </c>
      <c r="E63" s="365">
        <v>0</v>
      </c>
      <c r="F63" s="366">
        <v>3</v>
      </c>
      <c r="G63" s="381">
        <f t="shared" si="0"/>
        <v>3</v>
      </c>
      <c r="H63" s="366">
        <v>0</v>
      </c>
      <c r="I63" s="366">
        <v>3</v>
      </c>
      <c r="J63" s="381">
        <f t="shared" si="2"/>
        <v>3</v>
      </c>
      <c r="K63" s="381">
        <f t="shared" si="3"/>
        <v>0</v>
      </c>
      <c r="L63" s="364">
        <v>0</v>
      </c>
      <c r="M63" s="364">
        <v>0</v>
      </c>
      <c r="N63" s="381">
        <f t="shared" si="4"/>
        <v>3</v>
      </c>
      <c r="O63" s="364">
        <v>3</v>
      </c>
      <c r="P63" s="364">
        <v>0</v>
      </c>
    </row>
    <row r="64" spans="1:16" s="361" customFormat="1" ht="13.95" customHeight="1" x14ac:dyDescent="0.25">
      <c r="A64" s="722"/>
      <c r="B64" s="725"/>
      <c r="C64" s="369" t="s">
        <v>1269</v>
      </c>
      <c r="D64" s="381">
        <f t="shared" si="1"/>
        <v>0</v>
      </c>
      <c r="E64" s="366">
        <v>0</v>
      </c>
      <c r="F64" s="366">
        <v>0</v>
      </c>
      <c r="G64" s="381">
        <f t="shared" si="0"/>
        <v>0</v>
      </c>
      <c r="H64" s="366">
        <v>0</v>
      </c>
      <c r="I64" s="366">
        <v>0</v>
      </c>
      <c r="J64" s="381">
        <f t="shared" si="2"/>
        <v>0</v>
      </c>
      <c r="K64" s="381">
        <f t="shared" si="3"/>
        <v>0</v>
      </c>
      <c r="L64" s="364">
        <v>0</v>
      </c>
      <c r="M64" s="364">
        <v>0</v>
      </c>
      <c r="N64" s="381">
        <f t="shared" si="4"/>
        <v>0</v>
      </c>
      <c r="O64" s="364">
        <v>0</v>
      </c>
      <c r="P64" s="364">
        <v>0</v>
      </c>
    </row>
    <row r="65" spans="1:16" s="361" customFormat="1" ht="13.95" customHeight="1" x14ac:dyDescent="0.25">
      <c r="A65" s="722"/>
      <c r="B65" s="725"/>
      <c r="C65" s="369" t="s">
        <v>1271</v>
      </c>
      <c r="D65" s="381">
        <f t="shared" si="1"/>
        <v>0</v>
      </c>
      <c r="E65" s="366">
        <v>0</v>
      </c>
      <c r="F65" s="366">
        <v>0</v>
      </c>
      <c r="G65" s="381">
        <f t="shared" si="0"/>
        <v>0</v>
      </c>
      <c r="H65" s="366">
        <v>0</v>
      </c>
      <c r="I65" s="366">
        <v>0</v>
      </c>
      <c r="J65" s="381">
        <f t="shared" si="2"/>
        <v>0</v>
      </c>
      <c r="K65" s="381">
        <f t="shared" si="3"/>
        <v>0</v>
      </c>
      <c r="L65" s="364">
        <v>0</v>
      </c>
      <c r="M65" s="364">
        <v>0</v>
      </c>
      <c r="N65" s="381">
        <f t="shared" si="4"/>
        <v>0</v>
      </c>
      <c r="O65" s="364">
        <v>0</v>
      </c>
      <c r="P65" s="364">
        <v>0</v>
      </c>
    </row>
    <row r="66" spans="1:16" s="361" customFormat="1" ht="13.95" customHeight="1" x14ac:dyDescent="0.25">
      <c r="A66" s="722"/>
      <c r="B66" s="725"/>
      <c r="C66" s="369" t="s">
        <v>1054</v>
      </c>
      <c r="D66" s="381">
        <f t="shared" si="1"/>
        <v>0</v>
      </c>
      <c r="E66" s="366">
        <v>0</v>
      </c>
      <c r="F66" s="366">
        <v>0</v>
      </c>
      <c r="G66" s="381">
        <f t="shared" si="0"/>
        <v>0</v>
      </c>
      <c r="H66" s="366">
        <v>0</v>
      </c>
      <c r="I66" s="366">
        <v>0</v>
      </c>
      <c r="J66" s="381">
        <f t="shared" si="2"/>
        <v>0</v>
      </c>
      <c r="K66" s="381">
        <f t="shared" si="3"/>
        <v>0</v>
      </c>
      <c r="L66" s="364">
        <v>0</v>
      </c>
      <c r="M66" s="364">
        <v>0</v>
      </c>
      <c r="N66" s="381">
        <f t="shared" si="4"/>
        <v>0</v>
      </c>
      <c r="O66" s="364">
        <v>0</v>
      </c>
      <c r="P66" s="364">
        <v>0</v>
      </c>
    </row>
    <row r="67" spans="1:16" s="361" customFormat="1" ht="13.95" customHeight="1" x14ac:dyDescent="0.25">
      <c r="A67" s="722"/>
      <c r="B67" s="725"/>
      <c r="C67" s="369" t="s">
        <v>880</v>
      </c>
      <c r="D67" s="381">
        <f t="shared" si="1"/>
        <v>0</v>
      </c>
      <c r="E67" s="366">
        <v>0</v>
      </c>
      <c r="F67" s="366">
        <v>0</v>
      </c>
      <c r="G67" s="381">
        <f t="shared" si="0"/>
        <v>0</v>
      </c>
      <c r="H67" s="366">
        <v>0</v>
      </c>
      <c r="I67" s="366">
        <v>0</v>
      </c>
      <c r="J67" s="381">
        <f t="shared" si="2"/>
        <v>0</v>
      </c>
      <c r="K67" s="381">
        <f t="shared" si="3"/>
        <v>0</v>
      </c>
      <c r="L67" s="364">
        <v>0</v>
      </c>
      <c r="M67" s="364">
        <v>0</v>
      </c>
      <c r="N67" s="381">
        <f t="shared" si="4"/>
        <v>0</v>
      </c>
      <c r="O67" s="364">
        <v>0</v>
      </c>
      <c r="P67" s="364">
        <v>0</v>
      </c>
    </row>
    <row r="68" spans="1:16" s="361" customFormat="1" ht="13.95" customHeight="1" x14ac:dyDescent="0.25">
      <c r="A68" s="722"/>
      <c r="B68" s="725"/>
      <c r="C68" s="369" t="s">
        <v>739</v>
      </c>
      <c r="D68" s="381">
        <f t="shared" si="1"/>
        <v>0</v>
      </c>
      <c r="E68" s="366">
        <v>0</v>
      </c>
      <c r="F68" s="366">
        <v>0</v>
      </c>
      <c r="G68" s="381">
        <f t="shared" si="0"/>
        <v>0</v>
      </c>
      <c r="H68" s="366">
        <v>0</v>
      </c>
      <c r="I68" s="366">
        <v>0</v>
      </c>
      <c r="J68" s="381">
        <f t="shared" si="2"/>
        <v>0</v>
      </c>
      <c r="K68" s="381">
        <f t="shared" si="3"/>
        <v>0</v>
      </c>
      <c r="L68" s="364">
        <v>0</v>
      </c>
      <c r="M68" s="364">
        <v>0</v>
      </c>
      <c r="N68" s="381">
        <f t="shared" si="4"/>
        <v>0</v>
      </c>
      <c r="O68" s="364">
        <v>0</v>
      </c>
      <c r="P68" s="364">
        <v>0</v>
      </c>
    </row>
    <row r="69" spans="1:16" s="361" customFormat="1" ht="13.95" customHeight="1" x14ac:dyDescent="0.25">
      <c r="A69" s="717">
        <v>17</v>
      </c>
      <c r="B69" s="718" t="s">
        <v>347</v>
      </c>
      <c r="C69" s="369" t="s">
        <v>485</v>
      </c>
      <c r="D69" s="381">
        <f t="shared" si="1"/>
        <v>0</v>
      </c>
      <c r="E69" s="366">
        <v>0</v>
      </c>
      <c r="F69" s="366">
        <v>0</v>
      </c>
      <c r="G69" s="381">
        <f t="shared" si="0"/>
        <v>0</v>
      </c>
      <c r="H69" s="366">
        <v>0</v>
      </c>
      <c r="I69" s="366">
        <v>0</v>
      </c>
      <c r="J69" s="381">
        <f t="shared" si="2"/>
        <v>0</v>
      </c>
      <c r="K69" s="381">
        <f t="shared" si="3"/>
        <v>0</v>
      </c>
      <c r="L69" s="364">
        <v>0</v>
      </c>
      <c r="M69" s="364">
        <v>0</v>
      </c>
      <c r="N69" s="381">
        <f t="shared" si="4"/>
        <v>0</v>
      </c>
      <c r="O69" s="364">
        <v>0</v>
      </c>
      <c r="P69" s="364">
        <v>0</v>
      </c>
    </row>
    <row r="70" spans="1:16" s="361" customFormat="1" ht="13.95" customHeight="1" x14ac:dyDescent="0.25">
      <c r="A70" s="717"/>
      <c r="B70" s="718"/>
      <c r="C70" s="339" t="s">
        <v>739</v>
      </c>
      <c r="D70" s="381">
        <f t="shared" si="1"/>
        <v>0</v>
      </c>
      <c r="E70" s="366">
        <v>0</v>
      </c>
      <c r="F70" s="366">
        <v>0</v>
      </c>
      <c r="G70" s="381">
        <f t="shared" si="0"/>
        <v>0</v>
      </c>
      <c r="H70" s="366">
        <v>0</v>
      </c>
      <c r="I70" s="366">
        <v>0</v>
      </c>
      <c r="J70" s="381">
        <f t="shared" si="2"/>
        <v>0</v>
      </c>
      <c r="K70" s="381">
        <f t="shared" si="3"/>
        <v>0</v>
      </c>
      <c r="L70" s="364">
        <v>0</v>
      </c>
      <c r="M70" s="364">
        <v>0</v>
      </c>
      <c r="N70" s="381">
        <f t="shared" si="4"/>
        <v>0</v>
      </c>
      <c r="O70" s="364">
        <v>0</v>
      </c>
      <c r="P70" s="364">
        <v>0</v>
      </c>
    </row>
    <row r="71" spans="1:16" s="361" customFormat="1" ht="13.95" customHeight="1" x14ac:dyDescent="0.25">
      <c r="A71" s="717">
        <v>18</v>
      </c>
      <c r="B71" s="718" t="s">
        <v>744</v>
      </c>
      <c r="C71" s="339" t="s">
        <v>1000</v>
      </c>
      <c r="D71" s="381">
        <f t="shared" si="1"/>
        <v>0</v>
      </c>
      <c r="E71" s="366">
        <v>0</v>
      </c>
      <c r="F71" s="366">
        <v>0</v>
      </c>
      <c r="G71" s="381">
        <f t="shared" si="0"/>
        <v>0</v>
      </c>
      <c r="H71" s="366">
        <v>0</v>
      </c>
      <c r="I71" s="366">
        <v>0</v>
      </c>
      <c r="J71" s="381">
        <f t="shared" si="2"/>
        <v>0</v>
      </c>
      <c r="K71" s="381">
        <f t="shared" si="3"/>
        <v>0</v>
      </c>
      <c r="L71" s="364">
        <v>0</v>
      </c>
      <c r="M71" s="364">
        <v>0</v>
      </c>
      <c r="N71" s="381">
        <f t="shared" si="4"/>
        <v>0</v>
      </c>
      <c r="O71" s="364">
        <v>0</v>
      </c>
      <c r="P71" s="364">
        <v>0</v>
      </c>
    </row>
    <row r="72" spans="1:16" s="361" customFormat="1" ht="13.95" customHeight="1" x14ac:dyDescent="0.25">
      <c r="A72" s="717"/>
      <c r="B72" s="718"/>
      <c r="C72" s="339" t="s">
        <v>745</v>
      </c>
      <c r="D72" s="381">
        <f t="shared" si="1"/>
        <v>11</v>
      </c>
      <c r="E72" s="365">
        <v>0</v>
      </c>
      <c r="F72" s="366">
        <v>11</v>
      </c>
      <c r="G72" s="381">
        <f t="shared" si="0"/>
        <v>11</v>
      </c>
      <c r="H72" s="366">
        <v>0</v>
      </c>
      <c r="I72" s="366">
        <v>11</v>
      </c>
      <c r="J72" s="381">
        <f t="shared" si="2"/>
        <v>11</v>
      </c>
      <c r="K72" s="381">
        <f t="shared" si="3"/>
        <v>0</v>
      </c>
      <c r="L72" s="364">
        <v>0</v>
      </c>
      <c r="M72" s="364">
        <v>0</v>
      </c>
      <c r="N72" s="381">
        <f t="shared" si="4"/>
        <v>11</v>
      </c>
      <c r="O72" s="364">
        <v>11</v>
      </c>
      <c r="P72" s="364">
        <v>0</v>
      </c>
    </row>
    <row r="73" spans="1:16" s="361" customFormat="1" ht="13.95" customHeight="1" x14ac:dyDescent="0.25">
      <c r="A73" s="717"/>
      <c r="B73" s="718"/>
      <c r="C73" s="339" t="s">
        <v>739</v>
      </c>
      <c r="D73" s="381">
        <f t="shared" si="1"/>
        <v>0</v>
      </c>
      <c r="E73" s="366">
        <v>0</v>
      </c>
      <c r="F73" s="366">
        <v>0</v>
      </c>
      <c r="G73" s="381">
        <f t="shared" si="0"/>
        <v>0</v>
      </c>
      <c r="H73" s="366">
        <v>0</v>
      </c>
      <c r="I73" s="366">
        <v>0</v>
      </c>
      <c r="J73" s="381">
        <f t="shared" si="2"/>
        <v>0</v>
      </c>
      <c r="K73" s="381">
        <f t="shared" si="3"/>
        <v>0</v>
      </c>
      <c r="L73" s="364">
        <v>0</v>
      </c>
      <c r="M73" s="364">
        <v>0</v>
      </c>
      <c r="N73" s="381">
        <f t="shared" si="4"/>
        <v>0</v>
      </c>
      <c r="O73" s="364">
        <v>0</v>
      </c>
      <c r="P73" s="364">
        <v>0</v>
      </c>
    </row>
    <row r="74" spans="1:16" s="361" customFormat="1" ht="13.95" customHeight="1" x14ac:dyDescent="0.25">
      <c r="A74" s="717">
        <v>19</v>
      </c>
      <c r="B74" s="718" t="s">
        <v>349</v>
      </c>
      <c r="C74" s="339" t="s">
        <v>882</v>
      </c>
      <c r="D74" s="381">
        <f t="shared" si="1"/>
        <v>14</v>
      </c>
      <c r="E74" s="365">
        <v>2</v>
      </c>
      <c r="F74" s="366">
        <v>12</v>
      </c>
      <c r="G74" s="381">
        <f t="shared" si="0"/>
        <v>14</v>
      </c>
      <c r="H74" s="366">
        <v>2</v>
      </c>
      <c r="I74" s="366">
        <v>12</v>
      </c>
      <c r="J74" s="381">
        <f t="shared" si="2"/>
        <v>14</v>
      </c>
      <c r="K74" s="381">
        <f t="shared" si="3"/>
        <v>2</v>
      </c>
      <c r="L74" s="364">
        <v>2</v>
      </c>
      <c r="M74" s="364">
        <v>0</v>
      </c>
      <c r="N74" s="381">
        <f t="shared" si="4"/>
        <v>12</v>
      </c>
      <c r="O74" s="364">
        <v>9</v>
      </c>
      <c r="P74" s="364">
        <v>3</v>
      </c>
    </row>
    <row r="75" spans="1:16" s="361" customFormat="1" ht="13.95" customHeight="1" x14ac:dyDescent="0.25">
      <c r="A75" s="717"/>
      <c r="B75" s="718"/>
      <c r="C75" s="339" t="s">
        <v>883</v>
      </c>
      <c r="D75" s="381">
        <f t="shared" si="1"/>
        <v>13</v>
      </c>
      <c r="E75" s="366">
        <v>2</v>
      </c>
      <c r="F75" s="366">
        <v>11</v>
      </c>
      <c r="G75" s="381">
        <f t="shared" si="0"/>
        <v>13</v>
      </c>
      <c r="H75" s="366">
        <v>2</v>
      </c>
      <c r="I75" s="366">
        <v>11</v>
      </c>
      <c r="J75" s="381">
        <f t="shared" si="2"/>
        <v>13</v>
      </c>
      <c r="K75" s="381">
        <f t="shared" si="3"/>
        <v>2</v>
      </c>
      <c r="L75" s="364">
        <v>1</v>
      </c>
      <c r="M75" s="364">
        <v>1</v>
      </c>
      <c r="N75" s="381">
        <f t="shared" si="4"/>
        <v>11</v>
      </c>
      <c r="O75" s="364">
        <v>7</v>
      </c>
      <c r="P75" s="364">
        <v>4</v>
      </c>
    </row>
    <row r="76" spans="1:16" s="361" customFormat="1" ht="13.95" customHeight="1" x14ac:dyDescent="0.25">
      <c r="A76" s="717"/>
      <c r="B76" s="718"/>
      <c r="C76" s="339" t="s">
        <v>899</v>
      </c>
      <c r="D76" s="381">
        <f t="shared" si="1"/>
        <v>5</v>
      </c>
      <c r="E76" s="365">
        <v>1</v>
      </c>
      <c r="F76" s="366">
        <v>4</v>
      </c>
      <c r="G76" s="381">
        <f t="shared" si="0"/>
        <v>5</v>
      </c>
      <c r="H76" s="366">
        <v>1</v>
      </c>
      <c r="I76" s="366">
        <v>4</v>
      </c>
      <c r="J76" s="381">
        <f t="shared" si="2"/>
        <v>5</v>
      </c>
      <c r="K76" s="381">
        <f t="shared" si="3"/>
        <v>1</v>
      </c>
      <c r="L76" s="364">
        <v>1</v>
      </c>
      <c r="M76" s="364">
        <v>0</v>
      </c>
      <c r="N76" s="381">
        <f t="shared" si="4"/>
        <v>4</v>
      </c>
      <c r="O76" s="364">
        <v>4</v>
      </c>
      <c r="P76" s="364">
        <v>0</v>
      </c>
    </row>
    <row r="77" spans="1:16" s="361" customFormat="1" ht="13.95" customHeight="1" x14ac:dyDescent="0.25">
      <c r="A77" s="717"/>
      <c r="B77" s="718"/>
      <c r="C77" s="339" t="s">
        <v>473</v>
      </c>
      <c r="D77" s="381">
        <f t="shared" si="1"/>
        <v>5</v>
      </c>
      <c r="E77" s="365">
        <v>0</v>
      </c>
      <c r="F77" s="366">
        <v>5</v>
      </c>
      <c r="G77" s="381">
        <f t="shared" si="0"/>
        <v>5</v>
      </c>
      <c r="H77" s="366">
        <v>0</v>
      </c>
      <c r="I77" s="366">
        <v>5</v>
      </c>
      <c r="J77" s="381">
        <f t="shared" si="2"/>
        <v>5</v>
      </c>
      <c r="K77" s="381">
        <f t="shared" si="3"/>
        <v>0</v>
      </c>
      <c r="L77" s="364">
        <v>0</v>
      </c>
      <c r="M77" s="364">
        <v>0</v>
      </c>
      <c r="N77" s="381">
        <f t="shared" si="4"/>
        <v>5</v>
      </c>
      <c r="O77" s="364">
        <v>5</v>
      </c>
      <c r="P77" s="364">
        <v>0</v>
      </c>
    </row>
    <row r="78" spans="1:16" s="361" customFormat="1" ht="13.95" customHeight="1" x14ac:dyDescent="0.25">
      <c r="A78" s="717"/>
      <c r="B78" s="718"/>
      <c r="C78" s="339" t="s">
        <v>881</v>
      </c>
      <c r="D78" s="381">
        <f t="shared" si="1"/>
        <v>8</v>
      </c>
      <c r="E78" s="365">
        <v>1</v>
      </c>
      <c r="F78" s="366">
        <v>7</v>
      </c>
      <c r="G78" s="381">
        <f t="shared" si="0"/>
        <v>8</v>
      </c>
      <c r="H78" s="366">
        <v>1</v>
      </c>
      <c r="I78" s="366">
        <v>7</v>
      </c>
      <c r="J78" s="381">
        <f t="shared" si="2"/>
        <v>8</v>
      </c>
      <c r="K78" s="381">
        <f t="shared" si="3"/>
        <v>1</v>
      </c>
      <c r="L78" s="364">
        <v>0</v>
      </c>
      <c r="M78" s="364">
        <v>1</v>
      </c>
      <c r="N78" s="381">
        <f t="shared" si="4"/>
        <v>7</v>
      </c>
      <c r="O78" s="364">
        <v>7</v>
      </c>
      <c r="P78" s="364">
        <v>0</v>
      </c>
    </row>
    <row r="79" spans="1:16" s="361" customFormat="1" ht="13.95" customHeight="1" x14ac:dyDescent="0.25">
      <c r="A79" s="717"/>
      <c r="B79" s="718"/>
      <c r="C79" s="339" t="s">
        <v>739</v>
      </c>
      <c r="D79" s="381">
        <f t="shared" si="1"/>
        <v>3</v>
      </c>
      <c r="E79" s="367">
        <v>0</v>
      </c>
      <c r="F79" s="366">
        <v>3</v>
      </c>
      <c r="G79" s="381">
        <f t="shared" si="0"/>
        <v>3</v>
      </c>
      <c r="H79" s="366">
        <v>0</v>
      </c>
      <c r="I79" s="366">
        <v>3</v>
      </c>
      <c r="J79" s="381">
        <f t="shared" si="2"/>
        <v>3</v>
      </c>
      <c r="K79" s="381">
        <f t="shared" si="3"/>
        <v>0</v>
      </c>
      <c r="L79" s="364">
        <v>0</v>
      </c>
      <c r="M79" s="364">
        <v>0</v>
      </c>
      <c r="N79" s="381">
        <f t="shared" si="4"/>
        <v>3</v>
      </c>
      <c r="O79" s="364">
        <v>2</v>
      </c>
      <c r="P79" s="364">
        <v>1</v>
      </c>
    </row>
    <row r="80" spans="1:16" s="361" customFormat="1" ht="13.95" customHeight="1" x14ac:dyDescent="0.25">
      <c r="A80" s="717">
        <v>20</v>
      </c>
      <c r="B80" s="724" t="s">
        <v>350</v>
      </c>
      <c r="C80" s="339" t="s">
        <v>1055</v>
      </c>
      <c r="D80" s="381">
        <f t="shared" si="1"/>
        <v>2</v>
      </c>
      <c r="E80" s="365">
        <v>0</v>
      </c>
      <c r="F80" s="366">
        <v>2</v>
      </c>
      <c r="G80" s="381">
        <f t="shared" si="0"/>
        <v>2</v>
      </c>
      <c r="H80" s="366">
        <v>0</v>
      </c>
      <c r="I80" s="366">
        <v>2</v>
      </c>
      <c r="J80" s="381">
        <f t="shared" si="2"/>
        <v>2</v>
      </c>
      <c r="K80" s="381">
        <f t="shared" si="3"/>
        <v>0</v>
      </c>
      <c r="L80" s="364">
        <v>0</v>
      </c>
      <c r="M80" s="364">
        <v>0</v>
      </c>
      <c r="N80" s="381">
        <f t="shared" si="4"/>
        <v>2</v>
      </c>
      <c r="O80" s="364">
        <v>2</v>
      </c>
      <c r="P80" s="364">
        <v>0</v>
      </c>
    </row>
    <row r="81" spans="1:16" s="361" customFormat="1" ht="13.95" customHeight="1" x14ac:dyDescent="0.25">
      <c r="A81" s="717"/>
      <c r="B81" s="724"/>
      <c r="C81" s="339" t="s">
        <v>1001</v>
      </c>
      <c r="D81" s="381">
        <f t="shared" si="1"/>
        <v>8</v>
      </c>
      <c r="E81" s="366">
        <v>1</v>
      </c>
      <c r="F81" s="366">
        <v>7</v>
      </c>
      <c r="G81" s="381">
        <f t="shared" ref="G81:G144" si="5">SUM(H81:I81)</f>
        <v>8</v>
      </c>
      <c r="H81" s="366">
        <v>1</v>
      </c>
      <c r="I81" s="366">
        <v>7</v>
      </c>
      <c r="J81" s="381">
        <f t="shared" si="2"/>
        <v>8</v>
      </c>
      <c r="K81" s="381">
        <f t="shared" si="3"/>
        <v>1</v>
      </c>
      <c r="L81" s="364">
        <v>1</v>
      </c>
      <c r="M81" s="364">
        <v>0</v>
      </c>
      <c r="N81" s="381">
        <f t="shared" si="4"/>
        <v>7</v>
      </c>
      <c r="O81" s="364">
        <v>7</v>
      </c>
      <c r="P81" s="364">
        <v>0</v>
      </c>
    </row>
    <row r="82" spans="1:16" s="361" customFormat="1" ht="13.95" customHeight="1" x14ac:dyDescent="0.25">
      <c r="A82" s="717"/>
      <c r="B82" s="724"/>
      <c r="C82" s="339" t="s">
        <v>1056</v>
      </c>
      <c r="D82" s="381">
        <f t="shared" si="1"/>
        <v>7</v>
      </c>
      <c r="E82" s="365">
        <v>1</v>
      </c>
      <c r="F82" s="366">
        <v>6</v>
      </c>
      <c r="G82" s="381">
        <f t="shared" si="5"/>
        <v>7</v>
      </c>
      <c r="H82" s="366">
        <v>1</v>
      </c>
      <c r="I82" s="366">
        <v>6</v>
      </c>
      <c r="J82" s="381">
        <f t="shared" ref="J82:J145" si="6">K82+N82</f>
        <v>7</v>
      </c>
      <c r="K82" s="381">
        <f t="shared" ref="K82:K145" si="7">SUM(L82:M82)</f>
        <v>1</v>
      </c>
      <c r="L82" s="364">
        <v>1</v>
      </c>
      <c r="M82" s="364">
        <v>0</v>
      </c>
      <c r="N82" s="381">
        <f t="shared" ref="N82:N145" si="8">SUM(O82:P82)</f>
        <v>6</v>
      </c>
      <c r="O82" s="364">
        <v>6</v>
      </c>
      <c r="P82" s="364">
        <v>0</v>
      </c>
    </row>
    <row r="83" spans="1:16" s="361" customFormat="1" ht="13.95" customHeight="1" x14ac:dyDescent="0.25">
      <c r="A83" s="717"/>
      <c r="B83" s="724"/>
      <c r="C83" s="339" t="s">
        <v>1002</v>
      </c>
      <c r="D83" s="381">
        <f t="shared" si="1"/>
        <v>0</v>
      </c>
      <c r="E83" s="366">
        <v>0</v>
      </c>
      <c r="F83" s="366">
        <v>0</v>
      </c>
      <c r="G83" s="381">
        <f t="shared" si="5"/>
        <v>0</v>
      </c>
      <c r="H83" s="366">
        <v>0</v>
      </c>
      <c r="I83" s="366">
        <v>0</v>
      </c>
      <c r="J83" s="381">
        <f t="shared" si="6"/>
        <v>0</v>
      </c>
      <c r="K83" s="381">
        <f t="shared" si="7"/>
        <v>0</v>
      </c>
      <c r="L83" s="364">
        <v>0</v>
      </c>
      <c r="M83" s="364">
        <v>0</v>
      </c>
      <c r="N83" s="381">
        <f t="shared" si="8"/>
        <v>0</v>
      </c>
      <c r="O83" s="364">
        <v>0</v>
      </c>
      <c r="P83" s="364">
        <v>0</v>
      </c>
    </row>
    <row r="84" spans="1:16" s="361" customFormat="1" ht="13.95" customHeight="1" x14ac:dyDescent="0.25">
      <c r="A84" s="717"/>
      <c r="B84" s="724"/>
      <c r="C84" s="339" t="s">
        <v>1003</v>
      </c>
      <c r="D84" s="381">
        <f t="shared" si="1"/>
        <v>2</v>
      </c>
      <c r="E84" s="366">
        <v>0</v>
      </c>
      <c r="F84" s="366">
        <v>2</v>
      </c>
      <c r="G84" s="381">
        <f t="shared" si="5"/>
        <v>1</v>
      </c>
      <c r="H84" s="366">
        <v>0</v>
      </c>
      <c r="I84" s="366">
        <v>1</v>
      </c>
      <c r="J84" s="381">
        <f t="shared" si="6"/>
        <v>1</v>
      </c>
      <c r="K84" s="381">
        <f t="shared" si="7"/>
        <v>0</v>
      </c>
      <c r="L84" s="364">
        <v>0</v>
      </c>
      <c r="M84" s="364">
        <v>0</v>
      </c>
      <c r="N84" s="381">
        <f t="shared" si="8"/>
        <v>1</v>
      </c>
      <c r="O84" s="364">
        <v>1</v>
      </c>
      <c r="P84" s="364">
        <v>0</v>
      </c>
    </row>
    <row r="85" spans="1:16" s="361" customFormat="1" ht="13.95" customHeight="1" x14ac:dyDescent="0.25">
      <c r="A85" s="717"/>
      <c r="B85" s="724"/>
      <c r="C85" s="339" t="s">
        <v>739</v>
      </c>
      <c r="D85" s="381">
        <f t="shared" si="1"/>
        <v>0</v>
      </c>
      <c r="E85" s="365">
        <v>0</v>
      </c>
      <c r="F85" s="366">
        <v>0</v>
      </c>
      <c r="G85" s="381">
        <f t="shared" si="5"/>
        <v>0</v>
      </c>
      <c r="H85" s="366">
        <v>0</v>
      </c>
      <c r="I85" s="366">
        <v>0</v>
      </c>
      <c r="J85" s="381">
        <f t="shared" si="6"/>
        <v>0</v>
      </c>
      <c r="K85" s="381">
        <f t="shared" si="7"/>
        <v>0</v>
      </c>
      <c r="L85" s="364">
        <v>0</v>
      </c>
      <c r="M85" s="364">
        <v>0</v>
      </c>
      <c r="N85" s="381">
        <f t="shared" si="8"/>
        <v>0</v>
      </c>
      <c r="O85" s="364">
        <v>0</v>
      </c>
      <c r="P85" s="364">
        <v>0</v>
      </c>
    </row>
    <row r="86" spans="1:16" s="361" customFormat="1" ht="13.95" customHeight="1" x14ac:dyDescent="0.25">
      <c r="A86" s="717">
        <v>21</v>
      </c>
      <c r="B86" s="718" t="s">
        <v>351</v>
      </c>
      <c r="C86" s="339" t="s">
        <v>884</v>
      </c>
      <c r="D86" s="381">
        <f t="shared" si="1"/>
        <v>3</v>
      </c>
      <c r="E86" s="365">
        <v>0</v>
      </c>
      <c r="F86" s="366">
        <v>3</v>
      </c>
      <c r="G86" s="381">
        <f t="shared" si="5"/>
        <v>3</v>
      </c>
      <c r="H86" s="366">
        <v>0</v>
      </c>
      <c r="I86" s="366">
        <v>3</v>
      </c>
      <c r="J86" s="381">
        <f t="shared" si="6"/>
        <v>3</v>
      </c>
      <c r="K86" s="381">
        <f t="shared" si="7"/>
        <v>0</v>
      </c>
      <c r="L86" s="364">
        <v>0</v>
      </c>
      <c r="M86" s="364">
        <v>0</v>
      </c>
      <c r="N86" s="381">
        <f t="shared" si="8"/>
        <v>3</v>
      </c>
      <c r="O86" s="364">
        <v>3</v>
      </c>
      <c r="P86" s="364">
        <v>0</v>
      </c>
    </row>
    <row r="87" spans="1:16" s="361" customFormat="1" ht="13.95" customHeight="1" x14ac:dyDescent="0.25">
      <c r="A87" s="717"/>
      <c r="B87" s="718"/>
      <c r="C87" s="339" t="s">
        <v>1004</v>
      </c>
      <c r="D87" s="381">
        <f t="shared" si="1"/>
        <v>2</v>
      </c>
      <c r="E87" s="366">
        <v>0</v>
      </c>
      <c r="F87" s="366">
        <v>2</v>
      </c>
      <c r="G87" s="381">
        <f t="shared" si="5"/>
        <v>2</v>
      </c>
      <c r="H87" s="366">
        <v>0</v>
      </c>
      <c r="I87" s="366">
        <v>2</v>
      </c>
      <c r="J87" s="381">
        <f t="shared" si="6"/>
        <v>2</v>
      </c>
      <c r="K87" s="381">
        <f t="shared" si="7"/>
        <v>0</v>
      </c>
      <c r="L87" s="364">
        <v>0</v>
      </c>
      <c r="M87" s="364">
        <v>0</v>
      </c>
      <c r="N87" s="381">
        <f t="shared" si="8"/>
        <v>2</v>
      </c>
      <c r="O87" s="364">
        <v>2</v>
      </c>
      <c r="P87" s="364">
        <v>0</v>
      </c>
    </row>
    <row r="88" spans="1:16" s="361" customFormat="1" ht="13.95" customHeight="1" x14ac:dyDescent="0.25">
      <c r="A88" s="717"/>
      <c r="B88" s="718"/>
      <c r="C88" s="339" t="s">
        <v>739</v>
      </c>
      <c r="D88" s="381">
        <f t="shared" ref="D88:D151" si="9">SUM(E88:F88)</f>
        <v>0</v>
      </c>
      <c r="E88" s="366">
        <v>0</v>
      </c>
      <c r="F88" s="366">
        <v>0</v>
      </c>
      <c r="G88" s="381">
        <f t="shared" si="5"/>
        <v>0</v>
      </c>
      <c r="H88" s="366">
        <v>0</v>
      </c>
      <c r="I88" s="366">
        <v>0</v>
      </c>
      <c r="J88" s="381">
        <f t="shared" si="6"/>
        <v>0</v>
      </c>
      <c r="K88" s="381">
        <f t="shared" si="7"/>
        <v>0</v>
      </c>
      <c r="L88" s="364">
        <v>0</v>
      </c>
      <c r="M88" s="364">
        <v>0</v>
      </c>
      <c r="N88" s="381">
        <f t="shared" si="8"/>
        <v>0</v>
      </c>
      <c r="O88" s="364">
        <v>0</v>
      </c>
      <c r="P88" s="364">
        <v>0</v>
      </c>
    </row>
    <row r="89" spans="1:16" s="361" customFormat="1" ht="13.8" x14ac:dyDescent="0.25">
      <c r="A89" s="717">
        <v>22</v>
      </c>
      <c r="B89" s="718" t="s">
        <v>352</v>
      </c>
      <c r="C89" s="370" t="s">
        <v>1005</v>
      </c>
      <c r="D89" s="381">
        <f t="shared" si="9"/>
        <v>4</v>
      </c>
      <c r="E89" s="365">
        <v>0</v>
      </c>
      <c r="F89" s="366">
        <v>4</v>
      </c>
      <c r="G89" s="381">
        <f t="shared" si="5"/>
        <v>4</v>
      </c>
      <c r="H89" s="366">
        <v>0</v>
      </c>
      <c r="I89" s="366">
        <v>4</v>
      </c>
      <c r="J89" s="381">
        <f t="shared" si="6"/>
        <v>4</v>
      </c>
      <c r="K89" s="381">
        <f t="shared" si="7"/>
        <v>0</v>
      </c>
      <c r="L89" s="364">
        <v>0</v>
      </c>
      <c r="M89" s="364">
        <v>0</v>
      </c>
      <c r="N89" s="381">
        <f t="shared" si="8"/>
        <v>4</v>
      </c>
      <c r="O89" s="364">
        <v>4</v>
      </c>
      <c r="P89" s="364">
        <v>0</v>
      </c>
    </row>
    <row r="90" spans="1:16" s="361" customFormat="1" ht="13.8" x14ac:dyDescent="0.25">
      <c r="A90" s="717"/>
      <c r="B90" s="718"/>
      <c r="C90" s="370" t="s">
        <v>879</v>
      </c>
      <c r="D90" s="381">
        <f t="shared" si="9"/>
        <v>0</v>
      </c>
      <c r="E90" s="366">
        <v>0</v>
      </c>
      <c r="F90" s="366">
        <v>0</v>
      </c>
      <c r="G90" s="381">
        <f t="shared" si="5"/>
        <v>0</v>
      </c>
      <c r="H90" s="366">
        <v>0</v>
      </c>
      <c r="I90" s="366">
        <v>0</v>
      </c>
      <c r="J90" s="381">
        <f t="shared" si="6"/>
        <v>0</v>
      </c>
      <c r="K90" s="381">
        <f t="shared" si="7"/>
        <v>0</v>
      </c>
      <c r="L90" s="381">
        <v>0</v>
      </c>
      <c r="M90" s="381">
        <v>0</v>
      </c>
      <c r="N90" s="381">
        <f t="shared" si="8"/>
        <v>0</v>
      </c>
      <c r="O90" s="381">
        <v>0</v>
      </c>
      <c r="P90" s="381">
        <v>0</v>
      </c>
    </row>
    <row r="91" spans="1:16" s="361" customFormat="1" ht="27.6" x14ac:dyDescent="0.25">
      <c r="A91" s="717"/>
      <c r="B91" s="718"/>
      <c r="C91" s="370" t="s">
        <v>1006</v>
      </c>
      <c r="D91" s="381">
        <f t="shared" si="9"/>
        <v>4</v>
      </c>
      <c r="E91" s="365">
        <v>0</v>
      </c>
      <c r="F91" s="366">
        <v>4</v>
      </c>
      <c r="G91" s="381">
        <f t="shared" si="5"/>
        <v>4</v>
      </c>
      <c r="H91" s="366">
        <v>0</v>
      </c>
      <c r="I91" s="366">
        <v>4</v>
      </c>
      <c r="J91" s="381">
        <f t="shared" si="6"/>
        <v>4</v>
      </c>
      <c r="K91" s="381">
        <f t="shared" si="7"/>
        <v>0</v>
      </c>
      <c r="L91" s="364">
        <v>0</v>
      </c>
      <c r="M91" s="364">
        <v>0</v>
      </c>
      <c r="N91" s="381">
        <f t="shared" si="8"/>
        <v>4</v>
      </c>
      <c r="O91" s="364">
        <v>4</v>
      </c>
      <c r="P91" s="364">
        <v>0</v>
      </c>
    </row>
    <row r="92" spans="1:16" s="361" customFormat="1" ht="13.95" customHeight="1" x14ac:dyDescent="0.25">
      <c r="A92" s="717">
        <v>23</v>
      </c>
      <c r="B92" s="718" t="s">
        <v>353</v>
      </c>
      <c r="C92" s="339" t="s">
        <v>885</v>
      </c>
      <c r="D92" s="381">
        <f t="shared" si="9"/>
        <v>3</v>
      </c>
      <c r="E92" s="365">
        <v>0</v>
      </c>
      <c r="F92" s="366">
        <v>3</v>
      </c>
      <c r="G92" s="381">
        <f t="shared" si="5"/>
        <v>3</v>
      </c>
      <c r="H92" s="366">
        <v>0</v>
      </c>
      <c r="I92" s="366">
        <v>3</v>
      </c>
      <c r="J92" s="381">
        <f t="shared" si="6"/>
        <v>3</v>
      </c>
      <c r="K92" s="381">
        <f t="shared" si="7"/>
        <v>0</v>
      </c>
      <c r="L92" s="364">
        <v>0</v>
      </c>
      <c r="M92" s="364">
        <v>0</v>
      </c>
      <c r="N92" s="381">
        <f t="shared" si="8"/>
        <v>3</v>
      </c>
      <c r="O92" s="364">
        <v>2</v>
      </c>
      <c r="P92" s="364">
        <v>1</v>
      </c>
    </row>
    <row r="93" spans="1:16" s="361" customFormat="1" ht="13.95" customHeight="1" x14ac:dyDescent="0.25">
      <c r="A93" s="717"/>
      <c r="B93" s="718"/>
      <c r="C93" s="339" t="s">
        <v>1007</v>
      </c>
      <c r="D93" s="381">
        <f t="shared" si="9"/>
        <v>1</v>
      </c>
      <c r="E93" s="365">
        <v>0</v>
      </c>
      <c r="F93" s="366">
        <v>1</v>
      </c>
      <c r="G93" s="381">
        <f t="shared" si="5"/>
        <v>1</v>
      </c>
      <c r="H93" s="366">
        <v>0</v>
      </c>
      <c r="I93" s="366">
        <v>1</v>
      </c>
      <c r="J93" s="381">
        <f t="shared" si="6"/>
        <v>1</v>
      </c>
      <c r="K93" s="381">
        <f t="shared" si="7"/>
        <v>0</v>
      </c>
      <c r="L93" s="364">
        <v>0</v>
      </c>
      <c r="M93" s="364">
        <v>0</v>
      </c>
      <c r="N93" s="381">
        <f t="shared" si="8"/>
        <v>1</v>
      </c>
      <c r="O93" s="364">
        <v>1</v>
      </c>
      <c r="P93" s="364">
        <v>0</v>
      </c>
    </row>
    <row r="94" spans="1:16" s="361" customFormat="1" ht="13.95" customHeight="1" x14ac:dyDescent="0.25">
      <c r="A94" s="717"/>
      <c r="B94" s="718"/>
      <c r="C94" s="339" t="s">
        <v>1054</v>
      </c>
      <c r="D94" s="381">
        <f t="shared" si="9"/>
        <v>0</v>
      </c>
      <c r="E94" s="366">
        <v>0</v>
      </c>
      <c r="F94" s="366">
        <v>0</v>
      </c>
      <c r="G94" s="381">
        <f t="shared" si="5"/>
        <v>0</v>
      </c>
      <c r="H94" s="366">
        <v>0</v>
      </c>
      <c r="I94" s="366">
        <v>0</v>
      </c>
      <c r="J94" s="381">
        <f t="shared" si="6"/>
        <v>0</v>
      </c>
      <c r="K94" s="381">
        <f t="shared" si="7"/>
        <v>0</v>
      </c>
      <c r="L94" s="364">
        <v>0</v>
      </c>
      <c r="M94" s="364">
        <v>0</v>
      </c>
      <c r="N94" s="381">
        <f t="shared" si="8"/>
        <v>0</v>
      </c>
      <c r="O94" s="364">
        <v>0</v>
      </c>
      <c r="P94" s="364">
        <v>0</v>
      </c>
    </row>
    <row r="95" spans="1:16" s="361" customFormat="1" ht="13.95" customHeight="1" x14ac:dyDescent="0.25">
      <c r="A95" s="717">
        <v>24</v>
      </c>
      <c r="B95" s="718" t="s">
        <v>354</v>
      </c>
      <c r="C95" s="339" t="s">
        <v>888</v>
      </c>
      <c r="D95" s="381">
        <f t="shared" si="9"/>
        <v>7</v>
      </c>
      <c r="E95" s="365">
        <v>1</v>
      </c>
      <c r="F95" s="366">
        <v>6</v>
      </c>
      <c r="G95" s="381">
        <f t="shared" si="5"/>
        <v>7</v>
      </c>
      <c r="H95" s="366">
        <v>1</v>
      </c>
      <c r="I95" s="366">
        <v>6</v>
      </c>
      <c r="J95" s="381">
        <f t="shared" si="6"/>
        <v>7</v>
      </c>
      <c r="K95" s="381">
        <f t="shared" si="7"/>
        <v>1</v>
      </c>
      <c r="L95" s="364">
        <v>0</v>
      </c>
      <c r="M95" s="364">
        <v>1</v>
      </c>
      <c r="N95" s="381">
        <f t="shared" si="8"/>
        <v>6</v>
      </c>
      <c r="O95" s="364">
        <v>6</v>
      </c>
      <c r="P95" s="364">
        <v>0</v>
      </c>
    </row>
    <row r="96" spans="1:16" s="361" customFormat="1" ht="13.95" customHeight="1" x14ac:dyDescent="0.25">
      <c r="A96" s="717"/>
      <c r="B96" s="718"/>
      <c r="C96" s="339" t="s">
        <v>886</v>
      </c>
      <c r="D96" s="381">
        <f t="shared" si="9"/>
        <v>4</v>
      </c>
      <c r="E96" s="365">
        <v>0</v>
      </c>
      <c r="F96" s="366">
        <v>4</v>
      </c>
      <c r="G96" s="381">
        <f t="shared" si="5"/>
        <v>4</v>
      </c>
      <c r="H96" s="366">
        <v>0</v>
      </c>
      <c r="I96" s="366">
        <v>4</v>
      </c>
      <c r="J96" s="381">
        <f t="shared" si="6"/>
        <v>4</v>
      </c>
      <c r="K96" s="381">
        <f t="shared" si="7"/>
        <v>0</v>
      </c>
      <c r="L96" s="364">
        <v>0</v>
      </c>
      <c r="M96" s="364">
        <v>0</v>
      </c>
      <c r="N96" s="381">
        <f t="shared" si="8"/>
        <v>4</v>
      </c>
      <c r="O96" s="364">
        <v>3</v>
      </c>
      <c r="P96" s="364">
        <v>1</v>
      </c>
    </row>
    <row r="97" spans="1:16" s="361" customFormat="1" ht="13.95" customHeight="1" x14ac:dyDescent="0.25">
      <c r="A97" s="717"/>
      <c r="B97" s="718"/>
      <c r="C97" s="339" t="s">
        <v>1008</v>
      </c>
      <c r="D97" s="381">
        <f t="shared" si="9"/>
        <v>0</v>
      </c>
      <c r="E97" s="366">
        <v>0</v>
      </c>
      <c r="F97" s="366">
        <v>0</v>
      </c>
      <c r="G97" s="381">
        <f t="shared" si="5"/>
        <v>0</v>
      </c>
      <c r="H97" s="366">
        <v>0</v>
      </c>
      <c r="I97" s="366">
        <v>0</v>
      </c>
      <c r="J97" s="381">
        <f t="shared" si="6"/>
        <v>0</v>
      </c>
      <c r="K97" s="381">
        <f t="shared" si="7"/>
        <v>0</v>
      </c>
      <c r="L97" s="364">
        <v>0</v>
      </c>
      <c r="M97" s="364">
        <v>0</v>
      </c>
      <c r="N97" s="381">
        <f t="shared" si="8"/>
        <v>0</v>
      </c>
      <c r="O97" s="364">
        <v>0</v>
      </c>
      <c r="P97" s="364">
        <v>0</v>
      </c>
    </row>
    <row r="98" spans="1:16" s="361" customFormat="1" ht="13.95" customHeight="1" x14ac:dyDescent="0.25">
      <c r="A98" s="717"/>
      <c r="B98" s="718"/>
      <c r="C98" s="339" t="s">
        <v>479</v>
      </c>
      <c r="D98" s="381">
        <f t="shared" si="9"/>
        <v>4</v>
      </c>
      <c r="E98" s="365">
        <v>0</v>
      </c>
      <c r="F98" s="366">
        <v>4</v>
      </c>
      <c r="G98" s="381">
        <f t="shared" si="5"/>
        <v>4</v>
      </c>
      <c r="H98" s="366">
        <v>0</v>
      </c>
      <c r="I98" s="366">
        <v>4</v>
      </c>
      <c r="J98" s="381">
        <f t="shared" si="6"/>
        <v>4</v>
      </c>
      <c r="K98" s="381">
        <f t="shared" si="7"/>
        <v>0</v>
      </c>
      <c r="L98" s="364">
        <v>0</v>
      </c>
      <c r="M98" s="364">
        <v>0</v>
      </c>
      <c r="N98" s="381">
        <f t="shared" si="8"/>
        <v>4</v>
      </c>
      <c r="O98" s="364">
        <v>3</v>
      </c>
      <c r="P98" s="364">
        <v>1</v>
      </c>
    </row>
    <row r="99" spans="1:16" s="361" customFormat="1" ht="13.95" customHeight="1" x14ac:dyDescent="0.25">
      <c r="A99" s="717"/>
      <c r="B99" s="718"/>
      <c r="C99" s="339" t="s">
        <v>380</v>
      </c>
      <c r="D99" s="381">
        <f t="shared" si="9"/>
        <v>0</v>
      </c>
      <c r="E99" s="366">
        <v>0</v>
      </c>
      <c r="F99" s="366">
        <v>0</v>
      </c>
      <c r="G99" s="381">
        <f t="shared" si="5"/>
        <v>0</v>
      </c>
      <c r="H99" s="366">
        <v>0</v>
      </c>
      <c r="I99" s="366">
        <v>0</v>
      </c>
      <c r="J99" s="381">
        <f t="shared" si="6"/>
        <v>0</v>
      </c>
      <c r="K99" s="381">
        <f t="shared" si="7"/>
        <v>0</v>
      </c>
      <c r="L99" s="364">
        <v>0</v>
      </c>
      <c r="M99" s="364">
        <v>0</v>
      </c>
      <c r="N99" s="381">
        <f t="shared" si="8"/>
        <v>0</v>
      </c>
      <c r="O99" s="364">
        <v>0</v>
      </c>
      <c r="P99" s="364">
        <v>0</v>
      </c>
    </row>
    <row r="100" spans="1:16" s="361" customFormat="1" ht="13.95" customHeight="1" x14ac:dyDescent="0.25">
      <c r="A100" s="717"/>
      <c r="B100" s="718"/>
      <c r="C100" s="339" t="s">
        <v>887</v>
      </c>
      <c r="D100" s="381">
        <f t="shared" si="9"/>
        <v>0</v>
      </c>
      <c r="E100" s="366">
        <v>0</v>
      </c>
      <c r="F100" s="366">
        <v>0</v>
      </c>
      <c r="G100" s="381">
        <f t="shared" si="5"/>
        <v>0</v>
      </c>
      <c r="H100" s="366">
        <v>0</v>
      </c>
      <c r="I100" s="366">
        <v>0</v>
      </c>
      <c r="J100" s="381">
        <f t="shared" si="6"/>
        <v>0</v>
      </c>
      <c r="K100" s="381">
        <f t="shared" si="7"/>
        <v>0</v>
      </c>
      <c r="L100" s="364">
        <v>0</v>
      </c>
      <c r="M100" s="364">
        <v>0</v>
      </c>
      <c r="N100" s="381">
        <f t="shared" si="8"/>
        <v>0</v>
      </c>
      <c r="O100" s="364">
        <v>0</v>
      </c>
      <c r="P100" s="364">
        <v>0</v>
      </c>
    </row>
    <row r="101" spans="1:16" s="361" customFormat="1" ht="13.95" customHeight="1" x14ac:dyDescent="0.25">
      <c r="A101" s="717"/>
      <c r="B101" s="718"/>
      <c r="C101" s="339" t="s">
        <v>739</v>
      </c>
      <c r="D101" s="381">
        <f t="shared" si="9"/>
        <v>0</v>
      </c>
      <c r="E101" s="366">
        <v>0</v>
      </c>
      <c r="F101" s="366">
        <v>0</v>
      </c>
      <c r="G101" s="381">
        <f t="shared" si="5"/>
        <v>0</v>
      </c>
      <c r="H101" s="366">
        <v>0</v>
      </c>
      <c r="I101" s="366">
        <v>0</v>
      </c>
      <c r="J101" s="381">
        <f t="shared" si="6"/>
        <v>0</v>
      </c>
      <c r="K101" s="381">
        <f t="shared" si="7"/>
        <v>0</v>
      </c>
      <c r="L101" s="364">
        <v>0</v>
      </c>
      <c r="M101" s="364">
        <v>0</v>
      </c>
      <c r="N101" s="381">
        <f t="shared" si="8"/>
        <v>0</v>
      </c>
      <c r="O101" s="364">
        <v>0</v>
      </c>
      <c r="P101" s="364">
        <v>0</v>
      </c>
    </row>
    <row r="102" spans="1:16" s="361" customFormat="1" ht="13.95" customHeight="1" x14ac:dyDescent="0.25">
      <c r="A102" s="717">
        <v>25</v>
      </c>
      <c r="B102" s="718" t="s">
        <v>355</v>
      </c>
      <c r="C102" s="339" t="s">
        <v>475</v>
      </c>
      <c r="D102" s="381">
        <f t="shared" si="9"/>
        <v>20</v>
      </c>
      <c r="E102" s="365">
        <v>4</v>
      </c>
      <c r="F102" s="366">
        <v>16</v>
      </c>
      <c r="G102" s="381">
        <f t="shared" si="5"/>
        <v>20</v>
      </c>
      <c r="H102" s="366">
        <v>4</v>
      </c>
      <c r="I102" s="366">
        <v>16</v>
      </c>
      <c r="J102" s="381">
        <f t="shared" si="6"/>
        <v>20</v>
      </c>
      <c r="K102" s="381">
        <f t="shared" si="7"/>
        <v>4</v>
      </c>
      <c r="L102" s="364">
        <v>3</v>
      </c>
      <c r="M102" s="364">
        <v>1</v>
      </c>
      <c r="N102" s="381">
        <f t="shared" si="8"/>
        <v>16</v>
      </c>
      <c r="O102" s="364">
        <v>11</v>
      </c>
      <c r="P102" s="364">
        <v>5</v>
      </c>
    </row>
    <row r="103" spans="1:16" s="361" customFormat="1" ht="13.95" customHeight="1" x14ac:dyDescent="0.25">
      <c r="A103" s="717"/>
      <c r="B103" s="718"/>
      <c r="C103" s="339" t="s">
        <v>739</v>
      </c>
      <c r="D103" s="381">
        <f t="shared" si="9"/>
        <v>4</v>
      </c>
      <c r="E103" s="367">
        <v>0</v>
      </c>
      <c r="F103" s="366">
        <v>4</v>
      </c>
      <c r="G103" s="381">
        <f t="shared" si="5"/>
        <v>4</v>
      </c>
      <c r="H103" s="366">
        <v>0</v>
      </c>
      <c r="I103" s="366">
        <v>4</v>
      </c>
      <c r="J103" s="381">
        <f t="shared" si="6"/>
        <v>4</v>
      </c>
      <c r="K103" s="381">
        <f t="shared" si="7"/>
        <v>0</v>
      </c>
      <c r="L103" s="364">
        <v>0</v>
      </c>
      <c r="M103" s="364">
        <v>0</v>
      </c>
      <c r="N103" s="381">
        <f t="shared" si="8"/>
        <v>4</v>
      </c>
      <c r="O103" s="364">
        <v>2</v>
      </c>
      <c r="P103" s="364">
        <v>2</v>
      </c>
    </row>
    <row r="104" spans="1:16" s="361" customFormat="1" ht="13.95" customHeight="1" x14ac:dyDescent="0.25">
      <c r="A104" s="717">
        <v>26</v>
      </c>
      <c r="B104" s="718" t="s">
        <v>356</v>
      </c>
      <c r="C104" s="339" t="s">
        <v>1058</v>
      </c>
      <c r="D104" s="381">
        <f t="shared" si="9"/>
        <v>8</v>
      </c>
      <c r="E104" s="365">
        <v>1</v>
      </c>
      <c r="F104" s="366">
        <v>7</v>
      </c>
      <c r="G104" s="381">
        <f t="shared" si="5"/>
        <v>8</v>
      </c>
      <c r="H104" s="366">
        <v>1</v>
      </c>
      <c r="I104" s="366">
        <v>7</v>
      </c>
      <c r="J104" s="381">
        <f t="shared" si="6"/>
        <v>8</v>
      </c>
      <c r="K104" s="381">
        <f t="shared" si="7"/>
        <v>1</v>
      </c>
      <c r="L104" s="364">
        <v>1</v>
      </c>
      <c r="M104" s="364">
        <v>0</v>
      </c>
      <c r="N104" s="381">
        <f t="shared" si="8"/>
        <v>7</v>
      </c>
      <c r="O104" s="364">
        <v>6</v>
      </c>
      <c r="P104" s="364">
        <v>1</v>
      </c>
    </row>
    <row r="105" spans="1:16" s="361" customFormat="1" ht="13.95" customHeight="1" x14ac:dyDescent="0.25">
      <c r="A105" s="717"/>
      <c r="B105" s="718"/>
      <c r="C105" s="339" t="s">
        <v>746</v>
      </c>
      <c r="D105" s="381">
        <f t="shared" si="9"/>
        <v>6</v>
      </c>
      <c r="E105" s="365">
        <v>1</v>
      </c>
      <c r="F105" s="366">
        <v>5</v>
      </c>
      <c r="G105" s="381">
        <f t="shared" si="5"/>
        <v>6</v>
      </c>
      <c r="H105" s="366">
        <v>1</v>
      </c>
      <c r="I105" s="366">
        <v>5</v>
      </c>
      <c r="J105" s="381">
        <f t="shared" si="6"/>
        <v>6</v>
      </c>
      <c r="K105" s="381">
        <f t="shared" si="7"/>
        <v>1</v>
      </c>
      <c r="L105" s="364">
        <v>1</v>
      </c>
      <c r="M105" s="364">
        <v>0</v>
      </c>
      <c r="N105" s="381">
        <f t="shared" si="8"/>
        <v>5</v>
      </c>
      <c r="O105" s="364">
        <v>5</v>
      </c>
      <c r="P105" s="364">
        <v>0</v>
      </c>
    </row>
    <row r="106" spans="1:16" s="361" customFormat="1" ht="13.95" customHeight="1" x14ac:dyDescent="0.25">
      <c r="A106" s="717"/>
      <c r="B106" s="718"/>
      <c r="C106" s="339" t="s">
        <v>478</v>
      </c>
      <c r="D106" s="381">
        <f t="shared" si="9"/>
        <v>3</v>
      </c>
      <c r="E106" s="366">
        <v>0</v>
      </c>
      <c r="F106" s="366">
        <v>3</v>
      </c>
      <c r="G106" s="381">
        <f t="shared" si="5"/>
        <v>3</v>
      </c>
      <c r="H106" s="366">
        <v>0</v>
      </c>
      <c r="I106" s="366">
        <v>3</v>
      </c>
      <c r="J106" s="381">
        <f t="shared" si="6"/>
        <v>3</v>
      </c>
      <c r="K106" s="381">
        <f t="shared" si="7"/>
        <v>0</v>
      </c>
      <c r="L106" s="364">
        <v>0</v>
      </c>
      <c r="M106" s="364">
        <v>0</v>
      </c>
      <c r="N106" s="381">
        <f t="shared" si="8"/>
        <v>3</v>
      </c>
      <c r="O106" s="364">
        <v>3</v>
      </c>
      <c r="P106" s="364">
        <v>0</v>
      </c>
    </row>
    <row r="107" spans="1:16" s="361" customFormat="1" ht="13.95" customHeight="1" x14ac:dyDescent="0.25">
      <c r="A107" s="717"/>
      <c r="B107" s="718"/>
      <c r="C107" s="339" t="s">
        <v>747</v>
      </c>
      <c r="D107" s="381">
        <f t="shared" si="9"/>
        <v>11</v>
      </c>
      <c r="E107" s="365">
        <v>2</v>
      </c>
      <c r="F107" s="366">
        <v>9</v>
      </c>
      <c r="G107" s="381">
        <f t="shared" si="5"/>
        <v>11</v>
      </c>
      <c r="H107" s="366">
        <v>2</v>
      </c>
      <c r="I107" s="366">
        <v>9</v>
      </c>
      <c r="J107" s="381">
        <f t="shared" si="6"/>
        <v>11</v>
      </c>
      <c r="K107" s="381">
        <f t="shared" si="7"/>
        <v>2</v>
      </c>
      <c r="L107" s="364">
        <v>2</v>
      </c>
      <c r="M107" s="364">
        <v>0</v>
      </c>
      <c r="N107" s="381">
        <f t="shared" si="8"/>
        <v>9</v>
      </c>
      <c r="O107" s="364">
        <v>6</v>
      </c>
      <c r="P107" s="364">
        <v>3</v>
      </c>
    </row>
    <row r="108" spans="1:16" s="361" customFormat="1" ht="13.95" customHeight="1" x14ac:dyDescent="0.25">
      <c r="A108" s="717"/>
      <c r="B108" s="718"/>
      <c r="C108" s="339" t="s">
        <v>1054</v>
      </c>
      <c r="D108" s="381">
        <f t="shared" si="9"/>
        <v>0</v>
      </c>
      <c r="E108" s="366">
        <v>0</v>
      </c>
      <c r="F108" s="366">
        <v>0</v>
      </c>
      <c r="G108" s="381">
        <f t="shared" si="5"/>
        <v>0</v>
      </c>
      <c r="H108" s="366">
        <v>0</v>
      </c>
      <c r="I108" s="366">
        <v>0</v>
      </c>
      <c r="J108" s="381">
        <f t="shared" si="6"/>
        <v>0</v>
      </c>
      <c r="K108" s="381">
        <f t="shared" si="7"/>
        <v>0</v>
      </c>
      <c r="L108" s="364">
        <v>0</v>
      </c>
      <c r="M108" s="364">
        <v>0</v>
      </c>
      <c r="N108" s="381">
        <f t="shared" si="8"/>
        <v>0</v>
      </c>
      <c r="O108" s="364">
        <v>0</v>
      </c>
      <c r="P108" s="364">
        <v>0</v>
      </c>
    </row>
    <row r="109" spans="1:16" s="361" customFormat="1" ht="13.95" customHeight="1" x14ac:dyDescent="0.25">
      <c r="A109" s="717"/>
      <c r="B109" s="718"/>
      <c r="C109" s="339" t="s">
        <v>889</v>
      </c>
      <c r="D109" s="381">
        <f t="shared" si="9"/>
        <v>5</v>
      </c>
      <c r="E109" s="366">
        <v>1</v>
      </c>
      <c r="F109" s="366">
        <v>4</v>
      </c>
      <c r="G109" s="381">
        <f t="shared" si="5"/>
        <v>5</v>
      </c>
      <c r="H109" s="366">
        <v>1</v>
      </c>
      <c r="I109" s="366">
        <v>4</v>
      </c>
      <c r="J109" s="381">
        <f t="shared" si="6"/>
        <v>4</v>
      </c>
      <c r="K109" s="381">
        <f t="shared" si="7"/>
        <v>0</v>
      </c>
      <c r="L109" s="364">
        <v>0</v>
      </c>
      <c r="M109" s="364">
        <v>0</v>
      </c>
      <c r="N109" s="381">
        <f t="shared" si="8"/>
        <v>4</v>
      </c>
      <c r="O109" s="364">
        <v>4</v>
      </c>
      <c r="P109" s="364">
        <v>0</v>
      </c>
    </row>
    <row r="110" spans="1:16" s="361" customFormat="1" ht="13.95" customHeight="1" x14ac:dyDescent="0.25">
      <c r="A110" s="717"/>
      <c r="B110" s="718"/>
      <c r="C110" s="339" t="s">
        <v>1009</v>
      </c>
      <c r="D110" s="381">
        <f t="shared" si="9"/>
        <v>0</v>
      </c>
      <c r="E110" s="366">
        <v>0</v>
      </c>
      <c r="F110" s="366">
        <v>0</v>
      </c>
      <c r="G110" s="381">
        <f t="shared" si="5"/>
        <v>0</v>
      </c>
      <c r="H110" s="366">
        <v>0</v>
      </c>
      <c r="I110" s="366">
        <v>0</v>
      </c>
      <c r="J110" s="381">
        <f t="shared" si="6"/>
        <v>0</v>
      </c>
      <c r="K110" s="381">
        <f t="shared" si="7"/>
        <v>0</v>
      </c>
      <c r="L110" s="364">
        <v>0</v>
      </c>
      <c r="M110" s="364">
        <v>0</v>
      </c>
      <c r="N110" s="381">
        <f t="shared" si="8"/>
        <v>0</v>
      </c>
      <c r="O110" s="364">
        <v>0</v>
      </c>
      <c r="P110" s="364">
        <v>0</v>
      </c>
    </row>
    <row r="111" spans="1:16" s="361" customFormat="1" ht="13.95" customHeight="1" x14ac:dyDescent="0.25">
      <c r="A111" s="717"/>
      <c r="B111" s="718"/>
      <c r="C111" s="339" t="s">
        <v>1272</v>
      </c>
      <c r="D111" s="381">
        <f t="shared" si="9"/>
        <v>0</v>
      </c>
      <c r="E111" s="366">
        <v>0</v>
      </c>
      <c r="F111" s="366"/>
      <c r="G111" s="381">
        <f t="shared" si="5"/>
        <v>0</v>
      </c>
      <c r="H111" s="366">
        <v>0</v>
      </c>
      <c r="I111" s="366">
        <v>0</v>
      </c>
      <c r="J111" s="381">
        <f t="shared" si="6"/>
        <v>0</v>
      </c>
      <c r="K111" s="381">
        <f t="shared" si="7"/>
        <v>0</v>
      </c>
      <c r="L111" s="364">
        <v>0</v>
      </c>
      <c r="M111" s="364">
        <v>0</v>
      </c>
      <c r="N111" s="381">
        <f t="shared" si="8"/>
        <v>0</v>
      </c>
      <c r="O111" s="364">
        <v>0</v>
      </c>
      <c r="P111" s="364">
        <v>0</v>
      </c>
    </row>
    <row r="112" spans="1:16" s="361" customFormat="1" ht="13.95" customHeight="1" x14ac:dyDescent="0.25">
      <c r="A112" s="717"/>
      <c r="B112" s="718"/>
      <c r="C112" s="339" t="s">
        <v>1018</v>
      </c>
      <c r="D112" s="381">
        <f t="shared" si="9"/>
        <v>0</v>
      </c>
      <c r="E112" s="366">
        <v>0</v>
      </c>
      <c r="F112" s="366">
        <v>0</v>
      </c>
      <c r="G112" s="381">
        <f t="shared" si="5"/>
        <v>0</v>
      </c>
      <c r="H112" s="366">
        <v>0</v>
      </c>
      <c r="I112" s="366">
        <v>0</v>
      </c>
      <c r="J112" s="381">
        <f t="shared" si="6"/>
        <v>0</v>
      </c>
      <c r="K112" s="381">
        <f t="shared" si="7"/>
        <v>0</v>
      </c>
      <c r="L112" s="381">
        <v>0</v>
      </c>
      <c r="M112" s="381">
        <v>0</v>
      </c>
      <c r="N112" s="381">
        <f t="shared" si="8"/>
        <v>0</v>
      </c>
      <c r="O112" s="381">
        <v>0</v>
      </c>
      <c r="P112" s="381">
        <v>0</v>
      </c>
    </row>
    <row r="113" spans="1:16" s="361" customFormat="1" ht="13.95" customHeight="1" x14ac:dyDescent="0.25">
      <c r="A113" s="717"/>
      <c r="B113" s="718"/>
      <c r="C113" s="339" t="s">
        <v>739</v>
      </c>
      <c r="D113" s="381">
        <f t="shared" si="9"/>
        <v>2</v>
      </c>
      <c r="E113" s="367">
        <v>0</v>
      </c>
      <c r="F113" s="366">
        <v>2</v>
      </c>
      <c r="G113" s="381">
        <f t="shared" si="5"/>
        <v>2</v>
      </c>
      <c r="H113" s="366">
        <v>0</v>
      </c>
      <c r="I113" s="366">
        <v>2</v>
      </c>
      <c r="J113" s="381">
        <f t="shared" si="6"/>
        <v>2</v>
      </c>
      <c r="K113" s="381">
        <f t="shared" si="7"/>
        <v>0</v>
      </c>
      <c r="L113" s="364">
        <v>0</v>
      </c>
      <c r="M113" s="364">
        <v>0</v>
      </c>
      <c r="N113" s="381">
        <f t="shared" si="8"/>
        <v>2</v>
      </c>
      <c r="O113" s="364">
        <v>2</v>
      </c>
      <c r="P113" s="364">
        <v>0</v>
      </c>
    </row>
    <row r="114" spans="1:16" s="361" customFormat="1" ht="13.95" customHeight="1" x14ac:dyDescent="0.25">
      <c r="A114" s="363">
        <v>27</v>
      </c>
      <c r="B114" s="534" t="s">
        <v>357</v>
      </c>
      <c r="C114" s="339" t="s">
        <v>1010</v>
      </c>
      <c r="D114" s="381">
        <f t="shared" si="9"/>
        <v>5</v>
      </c>
      <c r="E114" s="365">
        <v>1</v>
      </c>
      <c r="F114" s="366">
        <v>4</v>
      </c>
      <c r="G114" s="381">
        <f t="shared" si="5"/>
        <v>5</v>
      </c>
      <c r="H114" s="366">
        <v>1</v>
      </c>
      <c r="I114" s="366">
        <v>4</v>
      </c>
      <c r="J114" s="381">
        <f t="shared" si="6"/>
        <v>5</v>
      </c>
      <c r="K114" s="381">
        <f t="shared" si="7"/>
        <v>1</v>
      </c>
      <c r="L114" s="364">
        <v>1</v>
      </c>
      <c r="M114" s="364">
        <v>0</v>
      </c>
      <c r="N114" s="381">
        <f t="shared" si="8"/>
        <v>4</v>
      </c>
      <c r="O114" s="364">
        <v>4</v>
      </c>
      <c r="P114" s="364">
        <v>0</v>
      </c>
    </row>
    <row r="115" spans="1:16" s="361" customFormat="1" ht="13.95" customHeight="1" x14ac:dyDescent="0.25">
      <c r="A115" s="717">
        <v>28</v>
      </c>
      <c r="B115" s="718" t="s">
        <v>358</v>
      </c>
      <c r="C115" s="339" t="s">
        <v>890</v>
      </c>
      <c r="D115" s="381">
        <f t="shared" si="9"/>
        <v>16</v>
      </c>
      <c r="E115" s="365">
        <v>1</v>
      </c>
      <c r="F115" s="366">
        <v>15</v>
      </c>
      <c r="G115" s="381">
        <f t="shared" si="5"/>
        <v>16</v>
      </c>
      <c r="H115" s="366">
        <v>1</v>
      </c>
      <c r="I115" s="366">
        <v>15</v>
      </c>
      <c r="J115" s="381">
        <f t="shared" si="6"/>
        <v>16</v>
      </c>
      <c r="K115" s="381">
        <f t="shared" si="7"/>
        <v>1</v>
      </c>
      <c r="L115" s="364">
        <v>1</v>
      </c>
      <c r="M115" s="364">
        <v>0</v>
      </c>
      <c r="N115" s="381">
        <f t="shared" si="8"/>
        <v>15</v>
      </c>
      <c r="O115" s="364">
        <v>11</v>
      </c>
      <c r="P115" s="364">
        <v>4</v>
      </c>
    </row>
    <row r="116" spans="1:16" s="361" customFormat="1" ht="13.95" customHeight="1" x14ac:dyDescent="0.25">
      <c r="A116" s="717"/>
      <c r="B116" s="718"/>
      <c r="C116" s="339" t="s">
        <v>748</v>
      </c>
      <c r="D116" s="381">
        <f t="shared" si="9"/>
        <v>8</v>
      </c>
      <c r="E116" s="365">
        <v>0</v>
      </c>
      <c r="F116" s="366">
        <v>8</v>
      </c>
      <c r="G116" s="381">
        <f t="shared" si="5"/>
        <v>8</v>
      </c>
      <c r="H116" s="366">
        <v>0</v>
      </c>
      <c r="I116" s="366">
        <v>8</v>
      </c>
      <c r="J116" s="381">
        <f t="shared" si="6"/>
        <v>8</v>
      </c>
      <c r="K116" s="381">
        <f t="shared" si="7"/>
        <v>0</v>
      </c>
      <c r="L116" s="364">
        <v>0</v>
      </c>
      <c r="M116" s="364">
        <v>0</v>
      </c>
      <c r="N116" s="381">
        <f t="shared" si="8"/>
        <v>8</v>
      </c>
      <c r="O116" s="364">
        <v>8</v>
      </c>
      <c r="P116" s="364">
        <v>0</v>
      </c>
    </row>
    <row r="117" spans="1:16" s="361" customFormat="1" ht="13.95" customHeight="1" x14ac:dyDescent="0.25">
      <c r="A117" s="717"/>
      <c r="B117" s="718"/>
      <c r="C117" s="339" t="s">
        <v>1011</v>
      </c>
      <c r="D117" s="381">
        <f t="shared" si="9"/>
        <v>5</v>
      </c>
      <c r="E117" s="365">
        <v>1</v>
      </c>
      <c r="F117" s="366">
        <v>4</v>
      </c>
      <c r="G117" s="381">
        <f t="shared" si="5"/>
        <v>5</v>
      </c>
      <c r="H117" s="366">
        <v>1</v>
      </c>
      <c r="I117" s="366">
        <v>4</v>
      </c>
      <c r="J117" s="381">
        <f t="shared" si="6"/>
        <v>5</v>
      </c>
      <c r="K117" s="381">
        <f t="shared" si="7"/>
        <v>1</v>
      </c>
      <c r="L117" s="364">
        <v>1</v>
      </c>
      <c r="M117" s="364">
        <v>0</v>
      </c>
      <c r="N117" s="381">
        <f t="shared" si="8"/>
        <v>4</v>
      </c>
      <c r="O117" s="364">
        <v>4</v>
      </c>
      <c r="P117" s="364">
        <v>0</v>
      </c>
    </row>
    <row r="118" spans="1:16" s="361" customFormat="1" ht="13.95" customHeight="1" x14ac:dyDescent="0.25">
      <c r="A118" s="717"/>
      <c r="B118" s="718"/>
      <c r="C118" s="339" t="s">
        <v>1057</v>
      </c>
      <c r="D118" s="381">
        <f t="shared" si="9"/>
        <v>8</v>
      </c>
      <c r="E118" s="365">
        <v>0</v>
      </c>
      <c r="F118" s="366">
        <v>8</v>
      </c>
      <c r="G118" s="381">
        <f t="shared" si="5"/>
        <v>8</v>
      </c>
      <c r="H118" s="366">
        <v>0</v>
      </c>
      <c r="I118" s="366">
        <v>8</v>
      </c>
      <c r="J118" s="381">
        <f t="shared" si="6"/>
        <v>8</v>
      </c>
      <c r="K118" s="381">
        <f t="shared" si="7"/>
        <v>0</v>
      </c>
      <c r="L118" s="364">
        <v>0</v>
      </c>
      <c r="M118" s="364">
        <v>0</v>
      </c>
      <c r="N118" s="381">
        <f t="shared" si="8"/>
        <v>8</v>
      </c>
      <c r="O118" s="364">
        <v>7</v>
      </c>
      <c r="P118" s="364">
        <v>1</v>
      </c>
    </row>
    <row r="119" spans="1:16" s="361" customFormat="1" ht="13.95" customHeight="1" x14ac:dyDescent="0.25">
      <c r="A119" s="717">
        <v>29</v>
      </c>
      <c r="B119" s="718" t="s">
        <v>359</v>
      </c>
      <c r="C119" s="339" t="s">
        <v>1012</v>
      </c>
      <c r="D119" s="381">
        <f t="shared" si="9"/>
        <v>2</v>
      </c>
      <c r="E119" s="366">
        <v>0</v>
      </c>
      <c r="F119" s="366">
        <v>2</v>
      </c>
      <c r="G119" s="381">
        <f t="shared" si="5"/>
        <v>2</v>
      </c>
      <c r="H119" s="366">
        <v>0</v>
      </c>
      <c r="I119" s="366">
        <v>2</v>
      </c>
      <c r="J119" s="381">
        <f t="shared" si="6"/>
        <v>2</v>
      </c>
      <c r="K119" s="381">
        <f t="shared" si="7"/>
        <v>0</v>
      </c>
      <c r="L119" s="364">
        <v>0</v>
      </c>
      <c r="M119" s="364">
        <v>0</v>
      </c>
      <c r="N119" s="381">
        <f t="shared" si="8"/>
        <v>2</v>
      </c>
      <c r="O119" s="364">
        <v>1</v>
      </c>
      <c r="P119" s="364">
        <v>1</v>
      </c>
    </row>
    <row r="120" spans="1:16" s="361" customFormat="1" ht="13.95" customHeight="1" x14ac:dyDescent="0.25">
      <c r="A120" s="717"/>
      <c r="B120" s="718"/>
      <c r="C120" s="339" t="s">
        <v>1013</v>
      </c>
      <c r="D120" s="381">
        <f t="shared" si="9"/>
        <v>7</v>
      </c>
      <c r="E120" s="366">
        <v>1</v>
      </c>
      <c r="F120" s="366">
        <v>6</v>
      </c>
      <c r="G120" s="381">
        <f t="shared" si="5"/>
        <v>7</v>
      </c>
      <c r="H120" s="366">
        <v>1</v>
      </c>
      <c r="I120" s="366">
        <v>6</v>
      </c>
      <c r="J120" s="381">
        <f t="shared" si="6"/>
        <v>7</v>
      </c>
      <c r="K120" s="381">
        <f t="shared" si="7"/>
        <v>1</v>
      </c>
      <c r="L120" s="364">
        <v>1</v>
      </c>
      <c r="M120" s="364">
        <v>0</v>
      </c>
      <c r="N120" s="381">
        <f t="shared" si="8"/>
        <v>6</v>
      </c>
      <c r="O120" s="364">
        <v>6</v>
      </c>
      <c r="P120" s="364">
        <v>0</v>
      </c>
    </row>
    <row r="121" spans="1:16" s="361" customFormat="1" ht="13.95" customHeight="1" x14ac:dyDescent="0.25">
      <c r="A121" s="717"/>
      <c r="B121" s="718"/>
      <c r="C121" s="339" t="s">
        <v>891</v>
      </c>
      <c r="D121" s="381">
        <f t="shared" si="9"/>
        <v>3</v>
      </c>
      <c r="E121" s="365">
        <v>0</v>
      </c>
      <c r="F121" s="366">
        <v>3</v>
      </c>
      <c r="G121" s="381">
        <f t="shared" si="5"/>
        <v>3</v>
      </c>
      <c r="H121" s="366">
        <v>0</v>
      </c>
      <c r="I121" s="366">
        <v>3</v>
      </c>
      <c r="J121" s="381">
        <f t="shared" si="6"/>
        <v>3</v>
      </c>
      <c r="K121" s="381">
        <f t="shared" si="7"/>
        <v>0</v>
      </c>
      <c r="L121" s="364">
        <v>0</v>
      </c>
      <c r="M121" s="364">
        <v>0</v>
      </c>
      <c r="N121" s="381">
        <f t="shared" si="8"/>
        <v>3</v>
      </c>
      <c r="O121" s="364">
        <v>3</v>
      </c>
      <c r="P121" s="364">
        <v>0</v>
      </c>
    </row>
    <row r="122" spans="1:16" s="361" customFormat="1" ht="13.95" customHeight="1" x14ac:dyDescent="0.25">
      <c r="A122" s="717"/>
      <c r="B122" s="718"/>
      <c r="C122" s="339" t="s">
        <v>739</v>
      </c>
      <c r="D122" s="381">
        <f t="shared" si="9"/>
        <v>0</v>
      </c>
      <c r="E122" s="365">
        <v>0</v>
      </c>
      <c r="F122" s="366">
        <v>0</v>
      </c>
      <c r="G122" s="381">
        <f t="shared" si="5"/>
        <v>0</v>
      </c>
      <c r="H122" s="366">
        <v>0</v>
      </c>
      <c r="I122" s="366">
        <v>0</v>
      </c>
      <c r="J122" s="381">
        <f t="shared" si="6"/>
        <v>0</v>
      </c>
      <c r="K122" s="381">
        <f t="shared" si="7"/>
        <v>0</v>
      </c>
      <c r="L122" s="364">
        <v>0</v>
      </c>
      <c r="M122" s="364">
        <v>0</v>
      </c>
      <c r="N122" s="381">
        <f t="shared" si="8"/>
        <v>0</v>
      </c>
      <c r="O122" s="364">
        <v>0</v>
      </c>
      <c r="P122" s="364">
        <v>0</v>
      </c>
    </row>
    <row r="123" spans="1:16" s="361" customFormat="1" ht="13.95" customHeight="1" x14ac:dyDescent="0.25">
      <c r="A123" s="717">
        <v>30</v>
      </c>
      <c r="B123" s="718" t="s">
        <v>360</v>
      </c>
      <c r="C123" s="339" t="s">
        <v>1014</v>
      </c>
      <c r="D123" s="381">
        <f t="shared" si="9"/>
        <v>5</v>
      </c>
      <c r="E123" s="365">
        <v>1</v>
      </c>
      <c r="F123" s="366">
        <v>4</v>
      </c>
      <c r="G123" s="381">
        <f t="shared" si="5"/>
        <v>5</v>
      </c>
      <c r="H123" s="366">
        <v>1</v>
      </c>
      <c r="I123" s="366">
        <v>4</v>
      </c>
      <c r="J123" s="381">
        <f t="shared" si="6"/>
        <v>5</v>
      </c>
      <c r="K123" s="381">
        <f t="shared" si="7"/>
        <v>1</v>
      </c>
      <c r="L123" s="364">
        <v>1</v>
      </c>
      <c r="M123" s="364">
        <v>0</v>
      </c>
      <c r="N123" s="381">
        <f t="shared" si="8"/>
        <v>4</v>
      </c>
      <c r="O123" s="364">
        <v>4</v>
      </c>
      <c r="P123" s="364">
        <v>0</v>
      </c>
    </row>
    <row r="124" spans="1:16" s="361" customFormat="1" ht="13.95" customHeight="1" x14ac:dyDescent="0.25">
      <c r="A124" s="717"/>
      <c r="B124" s="718"/>
      <c r="C124" s="339" t="s">
        <v>893</v>
      </c>
      <c r="D124" s="381">
        <f t="shared" si="9"/>
        <v>10</v>
      </c>
      <c r="E124" s="365">
        <v>1</v>
      </c>
      <c r="F124" s="366">
        <v>9</v>
      </c>
      <c r="G124" s="381">
        <f t="shared" si="5"/>
        <v>10</v>
      </c>
      <c r="H124" s="366">
        <v>1</v>
      </c>
      <c r="I124" s="366">
        <v>9</v>
      </c>
      <c r="J124" s="381">
        <f t="shared" si="6"/>
        <v>10</v>
      </c>
      <c r="K124" s="381">
        <f t="shared" si="7"/>
        <v>1</v>
      </c>
      <c r="L124" s="364">
        <v>0</v>
      </c>
      <c r="M124" s="364">
        <v>1</v>
      </c>
      <c r="N124" s="381">
        <f t="shared" si="8"/>
        <v>9</v>
      </c>
      <c r="O124" s="364">
        <v>9</v>
      </c>
      <c r="P124" s="364">
        <v>0</v>
      </c>
    </row>
    <row r="125" spans="1:16" s="361" customFormat="1" ht="13.95" customHeight="1" x14ac:dyDescent="0.25">
      <c r="A125" s="717"/>
      <c r="B125" s="718"/>
      <c r="C125" s="339" t="s">
        <v>892</v>
      </c>
      <c r="D125" s="381">
        <f t="shared" si="9"/>
        <v>10</v>
      </c>
      <c r="E125" s="365">
        <v>2</v>
      </c>
      <c r="F125" s="366">
        <v>8</v>
      </c>
      <c r="G125" s="381">
        <f t="shared" si="5"/>
        <v>10</v>
      </c>
      <c r="H125" s="366">
        <v>2</v>
      </c>
      <c r="I125" s="366">
        <v>8</v>
      </c>
      <c r="J125" s="381">
        <f t="shared" si="6"/>
        <v>10</v>
      </c>
      <c r="K125" s="381">
        <f t="shared" si="7"/>
        <v>2</v>
      </c>
      <c r="L125" s="364">
        <v>2</v>
      </c>
      <c r="M125" s="364">
        <v>0</v>
      </c>
      <c r="N125" s="381">
        <f t="shared" si="8"/>
        <v>8</v>
      </c>
      <c r="O125" s="364">
        <v>8</v>
      </c>
      <c r="P125" s="364">
        <v>0</v>
      </c>
    </row>
    <row r="126" spans="1:16" s="361" customFormat="1" ht="13.95" customHeight="1" x14ac:dyDescent="0.25">
      <c r="A126" s="717"/>
      <c r="B126" s="718"/>
      <c r="C126" s="339" t="s">
        <v>835</v>
      </c>
      <c r="D126" s="381">
        <f t="shared" si="9"/>
        <v>1</v>
      </c>
      <c r="E126" s="365">
        <v>0</v>
      </c>
      <c r="F126" s="366">
        <v>1</v>
      </c>
      <c r="G126" s="381">
        <f t="shared" si="5"/>
        <v>1</v>
      </c>
      <c r="H126" s="366">
        <v>0</v>
      </c>
      <c r="I126" s="366">
        <v>1</v>
      </c>
      <c r="J126" s="381">
        <f t="shared" si="6"/>
        <v>1</v>
      </c>
      <c r="K126" s="381">
        <f t="shared" si="7"/>
        <v>0</v>
      </c>
      <c r="L126" s="364">
        <v>0</v>
      </c>
      <c r="M126" s="364">
        <v>0</v>
      </c>
      <c r="N126" s="381">
        <f t="shared" si="8"/>
        <v>1</v>
      </c>
      <c r="O126" s="364">
        <v>1</v>
      </c>
      <c r="P126" s="364">
        <v>0</v>
      </c>
    </row>
    <row r="127" spans="1:16" s="361" customFormat="1" ht="13.95" customHeight="1" x14ac:dyDescent="0.25">
      <c r="A127" s="717"/>
      <c r="B127" s="718"/>
      <c r="C127" s="339" t="s">
        <v>739</v>
      </c>
      <c r="D127" s="381">
        <f t="shared" si="9"/>
        <v>0</v>
      </c>
      <c r="E127" s="366">
        <v>0</v>
      </c>
      <c r="F127" s="366">
        <v>0</v>
      </c>
      <c r="G127" s="381">
        <f t="shared" si="5"/>
        <v>0</v>
      </c>
      <c r="H127" s="366">
        <v>0</v>
      </c>
      <c r="I127" s="366">
        <v>0</v>
      </c>
      <c r="J127" s="381">
        <f t="shared" si="6"/>
        <v>0</v>
      </c>
      <c r="K127" s="381">
        <f t="shared" si="7"/>
        <v>0</v>
      </c>
      <c r="L127" s="364">
        <v>0</v>
      </c>
      <c r="M127" s="364">
        <v>0</v>
      </c>
      <c r="N127" s="381">
        <f t="shared" si="8"/>
        <v>0</v>
      </c>
      <c r="O127" s="364">
        <v>0</v>
      </c>
      <c r="P127" s="364">
        <v>0</v>
      </c>
    </row>
    <row r="128" spans="1:16" s="361" customFormat="1" ht="13.95" customHeight="1" x14ac:dyDescent="0.25">
      <c r="A128" s="717">
        <v>31</v>
      </c>
      <c r="B128" s="718" t="s">
        <v>361</v>
      </c>
      <c r="C128" s="339" t="s">
        <v>480</v>
      </c>
      <c r="D128" s="381">
        <f t="shared" si="9"/>
        <v>2</v>
      </c>
      <c r="E128" s="365">
        <v>0</v>
      </c>
      <c r="F128" s="366">
        <v>2</v>
      </c>
      <c r="G128" s="381">
        <f t="shared" si="5"/>
        <v>2</v>
      </c>
      <c r="H128" s="366">
        <v>0</v>
      </c>
      <c r="I128" s="366">
        <v>2</v>
      </c>
      <c r="J128" s="381">
        <f t="shared" si="6"/>
        <v>2</v>
      </c>
      <c r="K128" s="381">
        <f t="shared" si="7"/>
        <v>0</v>
      </c>
      <c r="L128" s="364">
        <v>0</v>
      </c>
      <c r="M128" s="364">
        <v>0</v>
      </c>
      <c r="N128" s="381">
        <f t="shared" si="8"/>
        <v>2</v>
      </c>
      <c r="O128" s="364">
        <v>2</v>
      </c>
      <c r="P128" s="364">
        <v>0</v>
      </c>
    </row>
    <row r="129" spans="1:16" s="361" customFormat="1" ht="13.95" customHeight="1" x14ac:dyDescent="0.25">
      <c r="A129" s="717"/>
      <c r="B129" s="718"/>
      <c r="C129" s="58" t="s">
        <v>1278</v>
      </c>
      <c r="D129" s="381">
        <f t="shared" si="9"/>
        <v>0</v>
      </c>
      <c r="E129" s="366">
        <v>0</v>
      </c>
      <c r="F129" s="366">
        <v>0</v>
      </c>
      <c r="G129" s="381">
        <f t="shared" si="5"/>
        <v>0</v>
      </c>
      <c r="H129" s="366">
        <v>0</v>
      </c>
      <c r="I129" s="366">
        <v>0</v>
      </c>
      <c r="J129" s="381">
        <f t="shared" si="6"/>
        <v>0</v>
      </c>
      <c r="K129" s="381">
        <f t="shared" si="7"/>
        <v>0</v>
      </c>
      <c r="L129" s="381">
        <v>0</v>
      </c>
      <c r="M129" s="381">
        <v>0</v>
      </c>
      <c r="N129" s="381">
        <f t="shared" si="8"/>
        <v>0</v>
      </c>
      <c r="O129" s="381">
        <v>0</v>
      </c>
      <c r="P129" s="381">
        <v>0</v>
      </c>
    </row>
    <row r="130" spans="1:16" s="361" customFormat="1" ht="13.95" customHeight="1" x14ac:dyDescent="0.25">
      <c r="A130" s="717"/>
      <c r="B130" s="718"/>
      <c r="C130" s="58" t="s">
        <v>892</v>
      </c>
      <c r="D130" s="381">
        <f t="shared" si="9"/>
        <v>0</v>
      </c>
      <c r="E130" s="366">
        <v>0</v>
      </c>
      <c r="F130" s="366">
        <v>0</v>
      </c>
      <c r="G130" s="381">
        <f t="shared" si="5"/>
        <v>0</v>
      </c>
      <c r="H130" s="366">
        <v>0</v>
      </c>
      <c r="I130" s="366">
        <v>0</v>
      </c>
      <c r="J130" s="381">
        <f t="shared" si="6"/>
        <v>0</v>
      </c>
      <c r="K130" s="381">
        <f t="shared" si="7"/>
        <v>0</v>
      </c>
      <c r="L130" s="381">
        <v>0</v>
      </c>
      <c r="M130" s="381">
        <v>0</v>
      </c>
      <c r="N130" s="381">
        <f t="shared" si="8"/>
        <v>0</v>
      </c>
      <c r="O130" s="381">
        <v>0</v>
      </c>
      <c r="P130" s="381">
        <v>0</v>
      </c>
    </row>
    <row r="131" spans="1:16" s="361" customFormat="1" ht="13.95" customHeight="1" x14ac:dyDescent="0.25">
      <c r="A131" s="717"/>
      <c r="B131" s="718"/>
      <c r="C131" s="339" t="s">
        <v>739</v>
      </c>
      <c r="D131" s="381">
        <f t="shared" si="9"/>
        <v>0</v>
      </c>
      <c r="E131" s="366">
        <v>0</v>
      </c>
      <c r="F131" s="366">
        <v>0</v>
      </c>
      <c r="G131" s="381">
        <f t="shared" si="5"/>
        <v>0</v>
      </c>
      <c r="H131" s="366">
        <v>0</v>
      </c>
      <c r="I131" s="366">
        <v>0</v>
      </c>
      <c r="J131" s="381">
        <f t="shared" si="6"/>
        <v>0</v>
      </c>
      <c r="K131" s="381">
        <f t="shared" si="7"/>
        <v>0</v>
      </c>
      <c r="L131" s="364">
        <v>0</v>
      </c>
      <c r="M131" s="364">
        <v>0</v>
      </c>
      <c r="N131" s="381">
        <f t="shared" si="8"/>
        <v>0</v>
      </c>
      <c r="O131" s="364">
        <v>0</v>
      </c>
      <c r="P131" s="364">
        <v>0</v>
      </c>
    </row>
    <row r="132" spans="1:16" s="361" customFormat="1" ht="13.95" customHeight="1" x14ac:dyDescent="0.25">
      <c r="A132" s="717">
        <v>32</v>
      </c>
      <c r="B132" s="718" t="s">
        <v>362</v>
      </c>
      <c r="C132" s="339" t="s">
        <v>1015</v>
      </c>
      <c r="D132" s="381">
        <f t="shared" si="9"/>
        <v>3</v>
      </c>
      <c r="E132" s="365">
        <v>0</v>
      </c>
      <c r="F132" s="366">
        <v>3</v>
      </c>
      <c r="G132" s="381">
        <f t="shared" si="5"/>
        <v>3</v>
      </c>
      <c r="H132" s="366">
        <v>0</v>
      </c>
      <c r="I132" s="366">
        <v>3</v>
      </c>
      <c r="J132" s="381">
        <f t="shared" si="6"/>
        <v>3</v>
      </c>
      <c r="K132" s="381">
        <f t="shared" si="7"/>
        <v>0</v>
      </c>
      <c r="L132" s="364">
        <v>0</v>
      </c>
      <c r="M132" s="364">
        <v>0</v>
      </c>
      <c r="N132" s="381">
        <f t="shared" si="8"/>
        <v>3</v>
      </c>
      <c r="O132" s="364">
        <v>3</v>
      </c>
      <c r="P132" s="364">
        <v>0</v>
      </c>
    </row>
    <row r="133" spans="1:16" s="361" customFormat="1" ht="13.95" customHeight="1" x14ac:dyDescent="0.25">
      <c r="A133" s="717"/>
      <c r="B133" s="718"/>
      <c r="C133" s="339" t="s">
        <v>894</v>
      </c>
      <c r="D133" s="381">
        <f t="shared" si="9"/>
        <v>4</v>
      </c>
      <c r="E133" s="365">
        <v>0</v>
      </c>
      <c r="F133" s="366">
        <v>4</v>
      </c>
      <c r="G133" s="381">
        <f t="shared" si="5"/>
        <v>4</v>
      </c>
      <c r="H133" s="366">
        <v>0</v>
      </c>
      <c r="I133" s="366">
        <v>4</v>
      </c>
      <c r="J133" s="381">
        <f t="shared" si="6"/>
        <v>4</v>
      </c>
      <c r="K133" s="381">
        <f t="shared" si="7"/>
        <v>0</v>
      </c>
      <c r="L133" s="364">
        <v>0</v>
      </c>
      <c r="M133" s="364">
        <v>0</v>
      </c>
      <c r="N133" s="381">
        <f t="shared" si="8"/>
        <v>4</v>
      </c>
      <c r="O133" s="364">
        <v>4</v>
      </c>
      <c r="P133" s="364">
        <v>0</v>
      </c>
    </row>
    <row r="134" spans="1:16" s="361" customFormat="1" ht="13.95" customHeight="1" x14ac:dyDescent="0.25">
      <c r="A134" s="717"/>
      <c r="B134" s="718"/>
      <c r="C134" s="339" t="s">
        <v>996</v>
      </c>
      <c r="D134" s="381">
        <f t="shared" si="9"/>
        <v>0</v>
      </c>
      <c r="E134" s="366">
        <v>0</v>
      </c>
      <c r="F134" s="366">
        <v>0</v>
      </c>
      <c r="G134" s="381">
        <f t="shared" si="5"/>
        <v>0</v>
      </c>
      <c r="H134" s="366">
        <v>0</v>
      </c>
      <c r="I134" s="366">
        <v>0</v>
      </c>
      <c r="J134" s="381">
        <f t="shared" si="6"/>
        <v>0</v>
      </c>
      <c r="K134" s="381">
        <f t="shared" si="7"/>
        <v>0</v>
      </c>
      <c r="L134" s="381">
        <v>0</v>
      </c>
      <c r="M134" s="381">
        <v>0</v>
      </c>
      <c r="N134" s="381">
        <f t="shared" si="8"/>
        <v>0</v>
      </c>
      <c r="O134" s="381">
        <v>0</v>
      </c>
      <c r="P134" s="381">
        <v>0</v>
      </c>
    </row>
    <row r="135" spans="1:16" s="361" customFormat="1" ht="13.95" customHeight="1" x14ac:dyDescent="0.25">
      <c r="A135" s="717"/>
      <c r="B135" s="718"/>
      <c r="C135" s="339" t="s">
        <v>739</v>
      </c>
      <c r="D135" s="381">
        <f t="shared" si="9"/>
        <v>4</v>
      </c>
      <c r="E135" s="367">
        <v>0</v>
      </c>
      <c r="F135" s="366">
        <v>4</v>
      </c>
      <c r="G135" s="381">
        <f t="shared" si="5"/>
        <v>4</v>
      </c>
      <c r="H135" s="366">
        <v>0</v>
      </c>
      <c r="I135" s="366">
        <v>4</v>
      </c>
      <c r="J135" s="381">
        <f t="shared" si="6"/>
        <v>4</v>
      </c>
      <c r="K135" s="381">
        <f t="shared" si="7"/>
        <v>0</v>
      </c>
      <c r="L135" s="364">
        <v>0</v>
      </c>
      <c r="M135" s="364">
        <v>0</v>
      </c>
      <c r="N135" s="381">
        <f t="shared" si="8"/>
        <v>4</v>
      </c>
      <c r="O135" s="364">
        <v>4</v>
      </c>
      <c r="P135" s="364">
        <v>0</v>
      </c>
    </row>
    <row r="136" spans="1:16" s="361" customFormat="1" ht="13.95" customHeight="1" x14ac:dyDescent="0.25">
      <c r="A136" s="717">
        <v>33</v>
      </c>
      <c r="B136" s="719" t="s">
        <v>363</v>
      </c>
      <c r="C136" s="339" t="s">
        <v>1050</v>
      </c>
      <c r="D136" s="381">
        <f t="shared" si="9"/>
        <v>0</v>
      </c>
      <c r="E136" s="366">
        <v>0</v>
      </c>
      <c r="F136" s="366">
        <v>0</v>
      </c>
      <c r="G136" s="381">
        <f t="shared" si="5"/>
        <v>0</v>
      </c>
      <c r="H136" s="366">
        <v>0</v>
      </c>
      <c r="I136" s="366">
        <v>0</v>
      </c>
      <c r="J136" s="381">
        <f t="shared" si="6"/>
        <v>0</v>
      </c>
      <c r="K136" s="381">
        <f t="shared" si="7"/>
        <v>0</v>
      </c>
      <c r="L136" s="364">
        <v>0</v>
      </c>
      <c r="M136" s="364">
        <v>0</v>
      </c>
      <c r="N136" s="381">
        <f t="shared" si="8"/>
        <v>0</v>
      </c>
      <c r="O136" s="364">
        <v>0</v>
      </c>
      <c r="P136" s="364">
        <v>0</v>
      </c>
    </row>
    <row r="137" spans="1:16" s="361" customFormat="1" ht="13.95" customHeight="1" x14ac:dyDescent="0.25">
      <c r="A137" s="717"/>
      <c r="B137" s="720"/>
      <c r="C137" s="339" t="s">
        <v>380</v>
      </c>
      <c r="D137" s="381">
        <f t="shared" si="9"/>
        <v>7</v>
      </c>
      <c r="E137" s="365">
        <v>1</v>
      </c>
      <c r="F137" s="366">
        <v>6</v>
      </c>
      <c r="G137" s="381">
        <f t="shared" si="5"/>
        <v>7</v>
      </c>
      <c r="H137" s="366">
        <v>1</v>
      </c>
      <c r="I137" s="366">
        <v>6</v>
      </c>
      <c r="J137" s="381">
        <f t="shared" si="6"/>
        <v>7</v>
      </c>
      <c r="K137" s="381">
        <f t="shared" si="7"/>
        <v>1</v>
      </c>
      <c r="L137" s="364">
        <v>1</v>
      </c>
      <c r="M137" s="364">
        <v>0</v>
      </c>
      <c r="N137" s="381">
        <f t="shared" si="8"/>
        <v>6</v>
      </c>
      <c r="O137" s="364">
        <v>6</v>
      </c>
      <c r="P137" s="364">
        <v>0</v>
      </c>
    </row>
    <row r="138" spans="1:16" s="361" customFormat="1" ht="13.95" customHeight="1" x14ac:dyDescent="0.25">
      <c r="A138" s="717"/>
      <c r="B138" s="720"/>
      <c r="C138" s="339" t="s">
        <v>477</v>
      </c>
      <c r="D138" s="381">
        <f t="shared" si="9"/>
        <v>0</v>
      </c>
      <c r="E138" s="366">
        <v>0</v>
      </c>
      <c r="F138" s="366">
        <v>0</v>
      </c>
      <c r="G138" s="381">
        <f t="shared" si="5"/>
        <v>0</v>
      </c>
      <c r="H138" s="366">
        <v>0</v>
      </c>
      <c r="I138" s="366">
        <v>0</v>
      </c>
      <c r="J138" s="381">
        <f t="shared" si="6"/>
        <v>0</v>
      </c>
      <c r="K138" s="381">
        <f t="shared" si="7"/>
        <v>0</v>
      </c>
      <c r="L138" s="364">
        <v>0</v>
      </c>
      <c r="M138" s="364">
        <v>0</v>
      </c>
      <c r="N138" s="381">
        <f t="shared" si="8"/>
        <v>0</v>
      </c>
      <c r="O138" s="364">
        <v>0</v>
      </c>
      <c r="P138" s="364">
        <v>0</v>
      </c>
    </row>
    <row r="139" spans="1:16" s="361" customFormat="1" ht="13.95" customHeight="1" x14ac:dyDescent="0.25">
      <c r="A139" s="717"/>
      <c r="B139" s="720"/>
      <c r="C139" s="339" t="s">
        <v>1054</v>
      </c>
      <c r="D139" s="381">
        <f t="shared" si="9"/>
        <v>0</v>
      </c>
      <c r="E139" s="366">
        <v>0</v>
      </c>
      <c r="F139" s="366">
        <v>0</v>
      </c>
      <c r="G139" s="381">
        <f t="shared" si="5"/>
        <v>0</v>
      </c>
      <c r="H139" s="366">
        <v>0</v>
      </c>
      <c r="I139" s="366">
        <v>0</v>
      </c>
      <c r="J139" s="381">
        <f t="shared" si="6"/>
        <v>0</v>
      </c>
      <c r="K139" s="381">
        <f t="shared" si="7"/>
        <v>0</v>
      </c>
      <c r="L139" s="364">
        <v>0</v>
      </c>
      <c r="M139" s="364">
        <v>0</v>
      </c>
      <c r="N139" s="381">
        <f t="shared" si="8"/>
        <v>0</v>
      </c>
      <c r="O139" s="364">
        <v>0</v>
      </c>
      <c r="P139" s="364">
        <v>0</v>
      </c>
    </row>
    <row r="140" spans="1:16" s="361" customFormat="1" ht="13.95" customHeight="1" x14ac:dyDescent="0.25">
      <c r="A140" s="717"/>
      <c r="B140" s="721"/>
      <c r="C140" s="339" t="s">
        <v>1018</v>
      </c>
      <c r="D140" s="381">
        <f t="shared" si="9"/>
        <v>0</v>
      </c>
      <c r="E140" s="366">
        <v>0</v>
      </c>
      <c r="F140" s="366">
        <v>0</v>
      </c>
      <c r="G140" s="381">
        <f t="shared" si="5"/>
        <v>0</v>
      </c>
      <c r="H140" s="366">
        <v>0</v>
      </c>
      <c r="I140" s="366">
        <v>0</v>
      </c>
      <c r="J140" s="381">
        <f t="shared" si="6"/>
        <v>0</v>
      </c>
      <c r="K140" s="381">
        <f t="shared" si="7"/>
        <v>0</v>
      </c>
      <c r="L140" s="381">
        <v>0</v>
      </c>
      <c r="M140" s="381">
        <v>0</v>
      </c>
      <c r="N140" s="381">
        <f t="shared" si="8"/>
        <v>0</v>
      </c>
      <c r="O140" s="381">
        <v>0</v>
      </c>
      <c r="P140" s="381">
        <v>0</v>
      </c>
    </row>
    <row r="141" spans="1:16" s="361" customFormat="1" ht="13.95" customHeight="1" x14ac:dyDescent="0.25">
      <c r="A141" s="717">
        <v>34</v>
      </c>
      <c r="B141" s="718" t="s">
        <v>364</v>
      </c>
      <c r="C141" s="339" t="s">
        <v>1016</v>
      </c>
      <c r="D141" s="381">
        <f t="shared" si="9"/>
        <v>3</v>
      </c>
      <c r="E141" s="365">
        <v>0</v>
      </c>
      <c r="F141" s="366">
        <v>3</v>
      </c>
      <c r="G141" s="381">
        <f t="shared" si="5"/>
        <v>3</v>
      </c>
      <c r="H141" s="366">
        <v>0</v>
      </c>
      <c r="I141" s="366">
        <v>3</v>
      </c>
      <c r="J141" s="381">
        <f t="shared" si="6"/>
        <v>3</v>
      </c>
      <c r="K141" s="381">
        <f t="shared" si="7"/>
        <v>0</v>
      </c>
      <c r="L141" s="364">
        <v>0</v>
      </c>
      <c r="M141" s="364">
        <v>0</v>
      </c>
      <c r="N141" s="381">
        <f t="shared" si="8"/>
        <v>3</v>
      </c>
      <c r="O141" s="364">
        <v>2</v>
      </c>
      <c r="P141" s="364">
        <v>1</v>
      </c>
    </row>
    <row r="142" spans="1:16" s="361" customFormat="1" ht="13.95" customHeight="1" x14ac:dyDescent="0.25">
      <c r="A142" s="717"/>
      <c r="B142" s="718"/>
      <c r="C142" s="339" t="s">
        <v>750</v>
      </c>
      <c r="D142" s="381">
        <f t="shared" si="9"/>
        <v>1</v>
      </c>
      <c r="E142" s="365">
        <v>0</v>
      </c>
      <c r="F142" s="366">
        <v>1</v>
      </c>
      <c r="G142" s="381">
        <f t="shared" si="5"/>
        <v>1</v>
      </c>
      <c r="H142" s="366">
        <v>0</v>
      </c>
      <c r="I142" s="366">
        <v>1</v>
      </c>
      <c r="J142" s="381">
        <f t="shared" si="6"/>
        <v>1</v>
      </c>
      <c r="K142" s="381">
        <f t="shared" si="7"/>
        <v>0</v>
      </c>
      <c r="L142" s="364">
        <v>0</v>
      </c>
      <c r="M142" s="364">
        <v>0</v>
      </c>
      <c r="N142" s="381">
        <f t="shared" si="8"/>
        <v>1</v>
      </c>
      <c r="O142" s="364">
        <v>1</v>
      </c>
      <c r="P142" s="364">
        <v>0</v>
      </c>
    </row>
    <row r="143" spans="1:16" s="361" customFormat="1" ht="13.95" customHeight="1" x14ac:dyDescent="0.25">
      <c r="A143" s="717"/>
      <c r="B143" s="718"/>
      <c r="C143" s="339" t="s">
        <v>484</v>
      </c>
      <c r="D143" s="381">
        <f t="shared" si="9"/>
        <v>0</v>
      </c>
      <c r="E143" s="366">
        <v>0</v>
      </c>
      <c r="F143" s="366">
        <v>0</v>
      </c>
      <c r="G143" s="381">
        <f t="shared" si="5"/>
        <v>0</v>
      </c>
      <c r="H143" s="366">
        <v>0</v>
      </c>
      <c r="I143" s="366">
        <v>0</v>
      </c>
      <c r="J143" s="381">
        <f t="shared" si="6"/>
        <v>0</v>
      </c>
      <c r="K143" s="381">
        <f t="shared" si="7"/>
        <v>0</v>
      </c>
      <c r="L143" s="364">
        <v>0</v>
      </c>
      <c r="M143" s="364">
        <v>0</v>
      </c>
      <c r="N143" s="381">
        <f t="shared" si="8"/>
        <v>0</v>
      </c>
      <c r="O143" s="364">
        <v>0</v>
      </c>
      <c r="P143" s="364">
        <v>0</v>
      </c>
    </row>
    <row r="144" spans="1:16" s="361" customFormat="1" ht="13.95" customHeight="1" x14ac:dyDescent="0.25">
      <c r="A144" s="717"/>
      <c r="B144" s="718"/>
      <c r="C144" s="339" t="s">
        <v>888</v>
      </c>
      <c r="D144" s="381">
        <f t="shared" si="9"/>
        <v>0</v>
      </c>
      <c r="E144" s="366">
        <v>0</v>
      </c>
      <c r="F144" s="366">
        <v>0</v>
      </c>
      <c r="G144" s="381">
        <f t="shared" si="5"/>
        <v>0</v>
      </c>
      <c r="H144" s="366">
        <v>0</v>
      </c>
      <c r="I144" s="366">
        <v>0</v>
      </c>
      <c r="J144" s="381">
        <f t="shared" si="6"/>
        <v>0</v>
      </c>
      <c r="K144" s="381">
        <f t="shared" si="7"/>
        <v>0</v>
      </c>
      <c r="L144" s="381">
        <v>0</v>
      </c>
      <c r="M144" s="381">
        <v>0</v>
      </c>
      <c r="N144" s="381">
        <f t="shared" si="8"/>
        <v>0</v>
      </c>
      <c r="O144" s="381">
        <v>0</v>
      </c>
      <c r="P144" s="381">
        <v>0</v>
      </c>
    </row>
    <row r="145" spans="1:16" s="361" customFormat="1" ht="13.95" customHeight="1" x14ac:dyDescent="0.25">
      <c r="A145" s="717"/>
      <c r="B145" s="718"/>
      <c r="C145" s="339" t="s">
        <v>1058</v>
      </c>
      <c r="D145" s="381">
        <f t="shared" si="9"/>
        <v>0</v>
      </c>
      <c r="E145" s="366">
        <v>0</v>
      </c>
      <c r="F145" s="366">
        <v>0</v>
      </c>
      <c r="G145" s="381">
        <f>SUM(H145:I145)</f>
        <v>0</v>
      </c>
      <c r="H145" s="366">
        <v>0</v>
      </c>
      <c r="I145" s="366">
        <v>0</v>
      </c>
      <c r="J145" s="381">
        <f t="shared" si="6"/>
        <v>0</v>
      </c>
      <c r="K145" s="381">
        <f t="shared" si="7"/>
        <v>0</v>
      </c>
      <c r="L145" s="381">
        <v>0</v>
      </c>
      <c r="M145" s="381">
        <v>0</v>
      </c>
      <c r="N145" s="381">
        <f t="shared" si="8"/>
        <v>0</v>
      </c>
      <c r="O145" s="381">
        <v>0</v>
      </c>
      <c r="P145" s="381">
        <v>0</v>
      </c>
    </row>
    <row r="146" spans="1:16" s="361" customFormat="1" ht="13.95" customHeight="1" x14ac:dyDescent="0.25">
      <c r="A146" s="717"/>
      <c r="B146" s="718"/>
      <c r="C146" s="339" t="s">
        <v>1017</v>
      </c>
      <c r="D146" s="381">
        <f t="shared" si="9"/>
        <v>0</v>
      </c>
      <c r="E146" s="366">
        <v>0</v>
      </c>
      <c r="F146" s="366">
        <v>0</v>
      </c>
      <c r="G146" s="381">
        <f t="shared" ref="G146:G169" si="10">SUM(H146:I146)</f>
        <v>0</v>
      </c>
      <c r="H146" s="366">
        <v>0</v>
      </c>
      <c r="I146" s="366">
        <v>0</v>
      </c>
      <c r="J146" s="381">
        <f t="shared" ref="J146:J170" si="11">K146+N146</f>
        <v>0</v>
      </c>
      <c r="K146" s="381">
        <f t="shared" ref="K146:K170" si="12">SUM(L146:M146)</f>
        <v>0</v>
      </c>
      <c r="L146" s="364">
        <v>0</v>
      </c>
      <c r="M146" s="364">
        <v>0</v>
      </c>
      <c r="N146" s="381">
        <f t="shared" ref="N146:N170" si="13">SUM(O146:P146)</f>
        <v>0</v>
      </c>
      <c r="O146" s="364">
        <v>0</v>
      </c>
      <c r="P146" s="364">
        <v>0</v>
      </c>
    </row>
    <row r="147" spans="1:16" s="361" customFormat="1" ht="13.95" customHeight="1" x14ac:dyDescent="0.25">
      <c r="A147" s="717"/>
      <c r="B147" s="718"/>
      <c r="C147" s="339" t="s">
        <v>1018</v>
      </c>
      <c r="D147" s="381">
        <f t="shared" si="9"/>
        <v>0</v>
      </c>
      <c r="E147" s="366">
        <v>0</v>
      </c>
      <c r="F147" s="366">
        <v>0</v>
      </c>
      <c r="G147" s="381">
        <f t="shared" si="10"/>
        <v>0</v>
      </c>
      <c r="H147" s="366">
        <v>0</v>
      </c>
      <c r="I147" s="366">
        <v>0</v>
      </c>
      <c r="J147" s="381">
        <f t="shared" si="11"/>
        <v>0</v>
      </c>
      <c r="K147" s="381">
        <f t="shared" si="12"/>
        <v>0</v>
      </c>
      <c r="L147" s="364">
        <v>0</v>
      </c>
      <c r="M147" s="364">
        <v>0</v>
      </c>
      <c r="N147" s="381">
        <f t="shared" si="13"/>
        <v>0</v>
      </c>
      <c r="O147" s="364">
        <v>0</v>
      </c>
      <c r="P147" s="364">
        <v>0</v>
      </c>
    </row>
    <row r="148" spans="1:16" s="361" customFormat="1" ht="13.95" customHeight="1" x14ac:dyDescent="0.25">
      <c r="A148" s="717"/>
      <c r="B148" s="718"/>
      <c r="C148" s="339" t="s">
        <v>739</v>
      </c>
      <c r="D148" s="381">
        <f t="shared" si="9"/>
        <v>0</v>
      </c>
      <c r="E148" s="366">
        <v>0</v>
      </c>
      <c r="F148" s="366">
        <v>0</v>
      </c>
      <c r="G148" s="381">
        <f t="shared" si="10"/>
        <v>0</v>
      </c>
      <c r="H148" s="366">
        <v>0</v>
      </c>
      <c r="I148" s="366">
        <v>0</v>
      </c>
      <c r="J148" s="381">
        <f t="shared" si="11"/>
        <v>0</v>
      </c>
      <c r="K148" s="381">
        <f t="shared" si="12"/>
        <v>0</v>
      </c>
      <c r="L148" s="364">
        <v>0</v>
      </c>
      <c r="M148" s="364">
        <v>0</v>
      </c>
      <c r="N148" s="381">
        <f t="shared" si="13"/>
        <v>0</v>
      </c>
      <c r="O148" s="364">
        <v>0</v>
      </c>
      <c r="P148" s="364">
        <v>0</v>
      </c>
    </row>
    <row r="149" spans="1:16" s="361" customFormat="1" ht="13.95" customHeight="1" x14ac:dyDescent="0.25">
      <c r="A149" s="717">
        <v>35</v>
      </c>
      <c r="B149" s="718" t="s">
        <v>365</v>
      </c>
      <c r="C149" s="339" t="s">
        <v>1054</v>
      </c>
      <c r="D149" s="381">
        <f t="shared" si="9"/>
        <v>23</v>
      </c>
      <c r="E149" s="365">
        <v>0</v>
      </c>
      <c r="F149" s="366">
        <v>23</v>
      </c>
      <c r="G149" s="381">
        <f t="shared" si="10"/>
        <v>23</v>
      </c>
      <c r="H149" s="366">
        <v>0</v>
      </c>
      <c r="I149" s="366">
        <v>23</v>
      </c>
      <c r="J149" s="381">
        <f t="shared" si="11"/>
        <v>23</v>
      </c>
      <c r="K149" s="381">
        <f t="shared" si="12"/>
        <v>0</v>
      </c>
      <c r="L149" s="364">
        <v>0</v>
      </c>
      <c r="M149" s="364">
        <v>0</v>
      </c>
      <c r="N149" s="381">
        <f t="shared" si="13"/>
        <v>23</v>
      </c>
      <c r="O149" s="364">
        <v>23</v>
      </c>
      <c r="P149" s="364">
        <v>0</v>
      </c>
    </row>
    <row r="150" spans="1:16" s="361" customFormat="1" ht="10.8" customHeight="1" x14ac:dyDescent="0.25">
      <c r="A150" s="717"/>
      <c r="B150" s="718"/>
      <c r="C150" s="339" t="s">
        <v>375</v>
      </c>
      <c r="D150" s="381">
        <f t="shared" si="9"/>
        <v>1</v>
      </c>
      <c r="E150" s="365">
        <v>0</v>
      </c>
      <c r="F150" s="366">
        <v>1</v>
      </c>
      <c r="G150" s="381">
        <f t="shared" si="10"/>
        <v>1</v>
      </c>
      <c r="H150" s="366">
        <v>0</v>
      </c>
      <c r="I150" s="366">
        <v>1</v>
      </c>
      <c r="J150" s="381">
        <f t="shared" si="11"/>
        <v>1</v>
      </c>
      <c r="K150" s="381">
        <f t="shared" si="12"/>
        <v>0</v>
      </c>
      <c r="L150" s="364">
        <v>0</v>
      </c>
      <c r="M150" s="364">
        <v>0</v>
      </c>
      <c r="N150" s="381">
        <f t="shared" si="13"/>
        <v>1</v>
      </c>
      <c r="O150" s="364">
        <v>1</v>
      </c>
      <c r="P150" s="364">
        <v>0</v>
      </c>
    </row>
    <row r="151" spans="1:16" s="361" customFormat="1" ht="13.95" customHeight="1" x14ac:dyDescent="0.25">
      <c r="A151" s="717"/>
      <c r="B151" s="718"/>
      <c r="C151" s="339" t="s">
        <v>1018</v>
      </c>
      <c r="D151" s="381">
        <f t="shared" si="9"/>
        <v>0</v>
      </c>
      <c r="E151" s="366">
        <v>0</v>
      </c>
      <c r="F151" s="366">
        <v>0</v>
      </c>
      <c r="G151" s="381">
        <f t="shared" si="10"/>
        <v>0</v>
      </c>
      <c r="H151" s="366">
        <v>0</v>
      </c>
      <c r="I151" s="366">
        <v>0</v>
      </c>
      <c r="J151" s="381">
        <f t="shared" si="11"/>
        <v>0</v>
      </c>
      <c r="K151" s="381">
        <f t="shared" si="12"/>
        <v>0</v>
      </c>
      <c r="L151" s="381">
        <v>0</v>
      </c>
      <c r="M151" s="381">
        <v>0</v>
      </c>
      <c r="N151" s="381">
        <f t="shared" si="13"/>
        <v>0</v>
      </c>
      <c r="O151" s="381">
        <v>0</v>
      </c>
      <c r="P151" s="381">
        <v>0</v>
      </c>
    </row>
    <row r="152" spans="1:16" s="361" customFormat="1" ht="13.95" customHeight="1" x14ac:dyDescent="0.25">
      <c r="A152" s="717">
        <v>36</v>
      </c>
      <c r="B152" s="718" t="s">
        <v>366</v>
      </c>
      <c r="C152" s="339" t="s">
        <v>1019</v>
      </c>
      <c r="D152" s="381">
        <f t="shared" ref="D152:D170" si="14">SUM(E152:F152)</f>
        <v>3</v>
      </c>
      <c r="E152" s="365">
        <v>0</v>
      </c>
      <c r="F152" s="366">
        <v>3</v>
      </c>
      <c r="G152" s="381">
        <f t="shared" si="10"/>
        <v>3</v>
      </c>
      <c r="H152" s="366">
        <v>0</v>
      </c>
      <c r="I152" s="366">
        <v>3</v>
      </c>
      <c r="J152" s="381">
        <f t="shared" si="11"/>
        <v>3</v>
      </c>
      <c r="K152" s="381">
        <f t="shared" si="12"/>
        <v>0</v>
      </c>
      <c r="L152" s="364">
        <v>0</v>
      </c>
      <c r="M152" s="364">
        <v>0</v>
      </c>
      <c r="N152" s="381">
        <f t="shared" si="13"/>
        <v>3</v>
      </c>
      <c r="O152" s="364">
        <v>3</v>
      </c>
      <c r="P152" s="364">
        <v>0</v>
      </c>
    </row>
    <row r="153" spans="1:16" s="361" customFormat="1" ht="13.95" customHeight="1" x14ac:dyDescent="0.25">
      <c r="A153" s="717"/>
      <c r="B153" s="718"/>
      <c r="C153" s="339" t="s">
        <v>739</v>
      </c>
      <c r="D153" s="381">
        <f t="shared" si="14"/>
        <v>0</v>
      </c>
      <c r="E153" s="366">
        <v>0</v>
      </c>
      <c r="F153" s="366">
        <v>0</v>
      </c>
      <c r="G153" s="381">
        <f t="shared" si="10"/>
        <v>0</v>
      </c>
      <c r="H153" s="366">
        <v>0</v>
      </c>
      <c r="I153" s="366">
        <v>0</v>
      </c>
      <c r="J153" s="381">
        <f t="shared" si="11"/>
        <v>0</v>
      </c>
      <c r="K153" s="381">
        <f t="shared" si="12"/>
        <v>0</v>
      </c>
      <c r="L153" s="364">
        <v>0</v>
      </c>
      <c r="M153" s="364">
        <v>0</v>
      </c>
      <c r="N153" s="381">
        <f t="shared" si="13"/>
        <v>0</v>
      </c>
      <c r="O153" s="364">
        <v>0</v>
      </c>
      <c r="P153" s="364">
        <v>0</v>
      </c>
    </row>
    <row r="154" spans="1:16" s="361" customFormat="1" ht="12.6" customHeight="1" x14ac:dyDescent="0.25">
      <c r="A154" s="717">
        <v>37</v>
      </c>
      <c r="B154" s="718" t="s">
        <v>367</v>
      </c>
      <c r="C154" s="339" t="s">
        <v>1020</v>
      </c>
      <c r="D154" s="381">
        <f t="shared" si="14"/>
        <v>1</v>
      </c>
      <c r="E154" s="365">
        <v>0</v>
      </c>
      <c r="F154" s="366">
        <v>1</v>
      </c>
      <c r="G154" s="381">
        <f t="shared" si="10"/>
        <v>1</v>
      </c>
      <c r="H154" s="366">
        <v>0</v>
      </c>
      <c r="I154" s="366">
        <v>1</v>
      </c>
      <c r="J154" s="381">
        <f t="shared" si="11"/>
        <v>1</v>
      </c>
      <c r="K154" s="381">
        <f t="shared" si="12"/>
        <v>0</v>
      </c>
      <c r="L154" s="364">
        <v>0</v>
      </c>
      <c r="M154" s="364">
        <v>0</v>
      </c>
      <c r="N154" s="381">
        <f t="shared" si="13"/>
        <v>1</v>
      </c>
      <c r="O154" s="364">
        <v>1</v>
      </c>
      <c r="P154" s="364">
        <v>0</v>
      </c>
    </row>
    <row r="155" spans="1:16" s="361" customFormat="1" ht="13.95" customHeight="1" x14ac:dyDescent="0.25">
      <c r="A155" s="717"/>
      <c r="B155" s="718"/>
      <c r="C155" s="368" t="s">
        <v>739</v>
      </c>
      <c r="D155" s="381">
        <f t="shared" si="14"/>
        <v>1</v>
      </c>
      <c r="E155" s="367">
        <v>0</v>
      </c>
      <c r="F155" s="366">
        <v>1</v>
      </c>
      <c r="G155" s="381">
        <f t="shared" si="10"/>
        <v>1</v>
      </c>
      <c r="H155" s="366">
        <v>0</v>
      </c>
      <c r="I155" s="366">
        <v>1</v>
      </c>
      <c r="J155" s="381">
        <f t="shared" si="11"/>
        <v>1</v>
      </c>
      <c r="K155" s="381">
        <f t="shared" si="12"/>
        <v>0</v>
      </c>
      <c r="L155" s="364">
        <v>0</v>
      </c>
      <c r="M155" s="364">
        <v>0</v>
      </c>
      <c r="N155" s="381">
        <f t="shared" si="13"/>
        <v>1</v>
      </c>
      <c r="O155" s="364">
        <v>1</v>
      </c>
      <c r="P155" s="364">
        <v>0</v>
      </c>
    </row>
    <row r="156" spans="1:16" s="361" customFormat="1" ht="13.95" customHeight="1" x14ac:dyDescent="0.25">
      <c r="A156" s="717">
        <v>38</v>
      </c>
      <c r="B156" s="718" t="s">
        <v>368</v>
      </c>
      <c r="C156" s="339" t="s">
        <v>1021</v>
      </c>
      <c r="D156" s="381">
        <f t="shared" si="14"/>
        <v>5</v>
      </c>
      <c r="E156" s="365">
        <v>1</v>
      </c>
      <c r="F156" s="366">
        <v>4</v>
      </c>
      <c r="G156" s="381">
        <f t="shared" si="10"/>
        <v>5</v>
      </c>
      <c r="H156" s="366">
        <v>1</v>
      </c>
      <c r="I156" s="366">
        <v>4</v>
      </c>
      <c r="J156" s="381">
        <f t="shared" si="11"/>
        <v>5</v>
      </c>
      <c r="K156" s="381">
        <f t="shared" si="12"/>
        <v>1</v>
      </c>
      <c r="L156" s="364">
        <v>1</v>
      </c>
      <c r="M156" s="364">
        <v>0</v>
      </c>
      <c r="N156" s="381">
        <f t="shared" si="13"/>
        <v>4</v>
      </c>
      <c r="O156" s="364">
        <v>4</v>
      </c>
      <c r="P156" s="364">
        <v>0</v>
      </c>
    </row>
    <row r="157" spans="1:16" s="361" customFormat="1" ht="13.95" customHeight="1" x14ac:dyDescent="0.25">
      <c r="A157" s="717"/>
      <c r="B157" s="718"/>
      <c r="C157" s="339" t="s">
        <v>852</v>
      </c>
      <c r="D157" s="381">
        <f t="shared" si="14"/>
        <v>5</v>
      </c>
      <c r="E157" s="365">
        <v>1</v>
      </c>
      <c r="F157" s="366">
        <v>4</v>
      </c>
      <c r="G157" s="381">
        <f t="shared" si="10"/>
        <v>5</v>
      </c>
      <c r="H157" s="366">
        <v>1</v>
      </c>
      <c r="I157" s="366">
        <v>4</v>
      </c>
      <c r="J157" s="381">
        <f t="shared" si="11"/>
        <v>5</v>
      </c>
      <c r="K157" s="381">
        <f t="shared" si="12"/>
        <v>1</v>
      </c>
      <c r="L157" s="364">
        <v>1</v>
      </c>
      <c r="M157" s="364">
        <v>0</v>
      </c>
      <c r="N157" s="381">
        <f t="shared" si="13"/>
        <v>4</v>
      </c>
      <c r="O157" s="364">
        <v>4</v>
      </c>
      <c r="P157" s="364">
        <v>0</v>
      </c>
    </row>
    <row r="158" spans="1:16" s="361" customFormat="1" ht="10.8" customHeight="1" x14ac:dyDescent="0.25">
      <c r="A158" s="717"/>
      <c r="B158" s="718"/>
      <c r="C158" s="339" t="s">
        <v>895</v>
      </c>
      <c r="D158" s="381">
        <f t="shared" si="14"/>
        <v>5</v>
      </c>
      <c r="E158" s="365">
        <v>1</v>
      </c>
      <c r="F158" s="366">
        <v>4</v>
      </c>
      <c r="G158" s="381">
        <f t="shared" si="10"/>
        <v>5</v>
      </c>
      <c r="H158" s="366">
        <v>1</v>
      </c>
      <c r="I158" s="366">
        <v>4</v>
      </c>
      <c r="J158" s="381">
        <f t="shared" si="11"/>
        <v>4</v>
      </c>
      <c r="K158" s="381">
        <f t="shared" si="12"/>
        <v>0</v>
      </c>
      <c r="L158" s="364">
        <v>0</v>
      </c>
      <c r="M158" s="364">
        <v>0</v>
      </c>
      <c r="N158" s="381">
        <f t="shared" si="13"/>
        <v>4</v>
      </c>
      <c r="O158" s="364">
        <v>4</v>
      </c>
      <c r="P158" s="364">
        <v>0</v>
      </c>
    </row>
    <row r="159" spans="1:16" s="361" customFormat="1" ht="13.95" customHeight="1" x14ac:dyDescent="0.25">
      <c r="A159" s="717"/>
      <c r="B159" s="718"/>
      <c r="C159" s="339" t="s">
        <v>739</v>
      </c>
      <c r="D159" s="381">
        <f t="shared" si="14"/>
        <v>0</v>
      </c>
      <c r="E159" s="366">
        <v>0</v>
      </c>
      <c r="F159" s="366">
        <v>0</v>
      </c>
      <c r="G159" s="381">
        <f t="shared" si="10"/>
        <v>0</v>
      </c>
      <c r="H159" s="366">
        <v>0</v>
      </c>
      <c r="I159" s="366">
        <v>0</v>
      </c>
      <c r="J159" s="381">
        <f t="shared" si="11"/>
        <v>0</v>
      </c>
      <c r="K159" s="381">
        <f t="shared" si="12"/>
        <v>0</v>
      </c>
      <c r="L159" s="364">
        <v>0</v>
      </c>
      <c r="M159" s="364">
        <v>0</v>
      </c>
      <c r="N159" s="381">
        <f t="shared" si="13"/>
        <v>0</v>
      </c>
      <c r="O159" s="364">
        <v>0</v>
      </c>
      <c r="P159" s="364">
        <v>0</v>
      </c>
    </row>
    <row r="160" spans="1:16" s="361" customFormat="1" ht="13.95" customHeight="1" x14ac:dyDescent="0.25">
      <c r="A160" s="717">
        <v>39</v>
      </c>
      <c r="B160" s="718" t="s">
        <v>369</v>
      </c>
      <c r="C160" s="339" t="s">
        <v>471</v>
      </c>
      <c r="D160" s="381">
        <f t="shared" si="14"/>
        <v>6</v>
      </c>
      <c r="E160" s="365">
        <v>1</v>
      </c>
      <c r="F160" s="366">
        <v>5</v>
      </c>
      <c r="G160" s="381">
        <f t="shared" si="10"/>
        <v>6</v>
      </c>
      <c r="H160" s="366">
        <v>1</v>
      </c>
      <c r="I160" s="366">
        <v>5</v>
      </c>
      <c r="J160" s="381">
        <f t="shared" si="11"/>
        <v>6</v>
      </c>
      <c r="K160" s="381">
        <f t="shared" si="12"/>
        <v>1</v>
      </c>
      <c r="L160" s="364">
        <v>1</v>
      </c>
      <c r="M160" s="364">
        <v>0</v>
      </c>
      <c r="N160" s="381">
        <f t="shared" si="13"/>
        <v>5</v>
      </c>
      <c r="O160" s="364">
        <v>5</v>
      </c>
      <c r="P160" s="364">
        <v>0</v>
      </c>
    </row>
    <row r="161" spans="1:16" s="361" customFormat="1" ht="13.95" customHeight="1" x14ac:dyDescent="0.25">
      <c r="A161" s="717"/>
      <c r="B161" s="718"/>
      <c r="C161" s="339" t="s">
        <v>896</v>
      </c>
      <c r="D161" s="381">
        <f t="shared" si="14"/>
        <v>5</v>
      </c>
      <c r="E161" s="366">
        <v>1</v>
      </c>
      <c r="F161" s="366">
        <v>4</v>
      </c>
      <c r="G161" s="381">
        <f t="shared" si="10"/>
        <v>5</v>
      </c>
      <c r="H161" s="366">
        <v>1</v>
      </c>
      <c r="I161" s="366">
        <v>4</v>
      </c>
      <c r="J161" s="381">
        <f t="shared" si="11"/>
        <v>5</v>
      </c>
      <c r="K161" s="381">
        <f t="shared" si="12"/>
        <v>1</v>
      </c>
      <c r="L161" s="364">
        <v>1</v>
      </c>
      <c r="M161" s="364">
        <v>0</v>
      </c>
      <c r="N161" s="381">
        <f t="shared" si="13"/>
        <v>4</v>
      </c>
      <c r="O161" s="364">
        <v>4</v>
      </c>
      <c r="P161" s="364">
        <v>0</v>
      </c>
    </row>
    <row r="162" spans="1:16" s="361" customFormat="1" ht="13.95" customHeight="1" x14ac:dyDescent="0.25">
      <c r="A162" s="717"/>
      <c r="B162" s="718"/>
      <c r="C162" s="339" t="s">
        <v>739</v>
      </c>
      <c r="D162" s="381">
        <f t="shared" si="14"/>
        <v>0</v>
      </c>
      <c r="E162" s="366">
        <v>0</v>
      </c>
      <c r="F162" s="366">
        <v>0</v>
      </c>
      <c r="G162" s="381">
        <f t="shared" si="10"/>
        <v>0</v>
      </c>
      <c r="H162" s="366">
        <v>0</v>
      </c>
      <c r="I162" s="366">
        <v>0</v>
      </c>
      <c r="J162" s="381">
        <f t="shared" si="11"/>
        <v>0</v>
      </c>
      <c r="K162" s="381">
        <f t="shared" si="12"/>
        <v>0</v>
      </c>
      <c r="L162" s="364">
        <v>0</v>
      </c>
      <c r="M162" s="364">
        <v>0</v>
      </c>
      <c r="N162" s="381">
        <f t="shared" si="13"/>
        <v>0</v>
      </c>
      <c r="O162" s="364">
        <v>0</v>
      </c>
      <c r="P162" s="364">
        <v>0</v>
      </c>
    </row>
    <row r="163" spans="1:16" s="361" customFormat="1" ht="13.95" customHeight="1" x14ac:dyDescent="0.25">
      <c r="A163" s="713">
        <v>40</v>
      </c>
      <c r="B163" s="715" t="s">
        <v>370</v>
      </c>
      <c r="C163" s="339" t="s">
        <v>1018</v>
      </c>
      <c r="D163" s="381">
        <f t="shared" si="14"/>
        <v>0</v>
      </c>
      <c r="E163" s="366">
        <v>0</v>
      </c>
      <c r="F163" s="366">
        <v>0</v>
      </c>
      <c r="G163" s="381">
        <f t="shared" si="10"/>
        <v>0</v>
      </c>
      <c r="H163" s="366">
        <v>0</v>
      </c>
      <c r="I163" s="366">
        <v>0</v>
      </c>
      <c r="J163" s="381">
        <f t="shared" si="11"/>
        <v>0</v>
      </c>
      <c r="K163" s="381">
        <f t="shared" si="12"/>
        <v>0</v>
      </c>
      <c r="L163" s="381">
        <v>0</v>
      </c>
      <c r="M163" s="381">
        <v>0</v>
      </c>
      <c r="N163" s="381">
        <f t="shared" si="13"/>
        <v>0</v>
      </c>
      <c r="O163" s="381">
        <v>0</v>
      </c>
      <c r="P163" s="381">
        <v>0</v>
      </c>
    </row>
    <row r="164" spans="1:16" s="361" customFormat="1" ht="13.95" customHeight="1" x14ac:dyDescent="0.25">
      <c r="A164" s="714"/>
      <c r="B164" s="716"/>
      <c r="C164" s="339" t="s">
        <v>1054</v>
      </c>
      <c r="D164" s="381">
        <f t="shared" si="14"/>
        <v>0</v>
      </c>
      <c r="E164" s="366">
        <v>0</v>
      </c>
      <c r="F164" s="366">
        <v>0</v>
      </c>
      <c r="G164" s="381">
        <f t="shared" si="10"/>
        <v>0</v>
      </c>
      <c r="H164" s="366">
        <v>0</v>
      </c>
      <c r="I164" s="366">
        <v>0</v>
      </c>
      <c r="J164" s="381">
        <f t="shared" si="11"/>
        <v>0</v>
      </c>
      <c r="K164" s="381">
        <f t="shared" si="12"/>
        <v>0</v>
      </c>
      <c r="L164" s="364">
        <v>0</v>
      </c>
      <c r="M164" s="364">
        <v>0</v>
      </c>
      <c r="N164" s="381">
        <f t="shared" si="13"/>
        <v>0</v>
      </c>
      <c r="O164" s="364">
        <v>0</v>
      </c>
      <c r="P164" s="364">
        <v>0</v>
      </c>
    </row>
    <row r="165" spans="1:16" s="361" customFormat="1" ht="13.95" customHeight="1" x14ac:dyDescent="0.25">
      <c r="A165" s="717">
        <v>41</v>
      </c>
      <c r="B165" s="718" t="s">
        <v>371</v>
      </c>
      <c r="C165" s="339" t="s">
        <v>1022</v>
      </c>
      <c r="D165" s="381">
        <f t="shared" si="14"/>
        <v>6</v>
      </c>
      <c r="E165" s="365">
        <v>1</v>
      </c>
      <c r="F165" s="366">
        <v>5</v>
      </c>
      <c r="G165" s="381">
        <f t="shared" si="10"/>
        <v>6</v>
      </c>
      <c r="H165" s="366">
        <v>1</v>
      </c>
      <c r="I165" s="366">
        <v>5</v>
      </c>
      <c r="J165" s="381">
        <f t="shared" si="11"/>
        <v>6</v>
      </c>
      <c r="K165" s="381">
        <f t="shared" si="12"/>
        <v>1</v>
      </c>
      <c r="L165" s="364">
        <v>1</v>
      </c>
      <c r="M165" s="364">
        <v>0</v>
      </c>
      <c r="N165" s="381">
        <f t="shared" si="13"/>
        <v>5</v>
      </c>
      <c r="O165" s="364">
        <v>4</v>
      </c>
      <c r="P165" s="364">
        <v>1</v>
      </c>
    </row>
    <row r="166" spans="1:16" s="361" customFormat="1" ht="13.95" customHeight="1" x14ac:dyDescent="0.25">
      <c r="A166" s="717"/>
      <c r="B166" s="718"/>
      <c r="C166" s="339" t="s">
        <v>748</v>
      </c>
      <c r="D166" s="381">
        <f t="shared" si="14"/>
        <v>7</v>
      </c>
      <c r="E166" s="365">
        <v>0</v>
      </c>
      <c r="F166" s="366">
        <v>7</v>
      </c>
      <c r="G166" s="381">
        <f t="shared" si="10"/>
        <v>7</v>
      </c>
      <c r="H166" s="366">
        <v>0</v>
      </c>
      <c r="I166" s="366">
        <v>7</v>
      </c>
      <c r="J166" s="381">
        <f t="shared" si="11"/>
        <v>7</v>
      </c>
      <c r="K166" s="381">
        <f t="shared" si="12"/>
        <v>0</v>
      </c>
      <c r="L166" s="364">
        <v>0</v>
      </c>
      <c r="M166" s="364">
        <v>0</v>
      </c>
      <c r="N166" s="381">
        <f t="shared" si="13"/>
        <v>7</v>
      </c>
      <c r="O166" s="364">
        <v>7</v>
      </c>
      <c r="P166" s="364">
        <v>0</v>
      </c>
    </row>
    <row r="167" spans="1:16" s="361" customFormat="1" ht="13.95" customHeight="1" x14ac:dyDescent="0.25">
      <c r="A167" s="717"/>
      <c r="B167" s="718"/>
      <c r="C167" s="339" t="s">
        <v>739</v>
      </c>
      <c r="D167" s="381">
        <f t="shared" si="14"/>
        <v>0</v>
      </c>
      <c r="E167" s="366">
        <v>0</v>
      </c>
      <c r="F167" s="366">
        <v>0</v>
      </c>
      <c r="G167" s="381">
        <f t="shared" si="10"/>
        <v>0</v>
      </c>
      <c r="H167" s="366">
        <v>0</v>
      </c>
      <c r="I167" s="366">
        <v>0</v>
      </c>
      <c r="J167" s="381">
        <f t="shared" si="11"/>
        <v>0</v>
      </c>
      <c r="K167" s="381">
        <f t="shared" si="12"/>
        <v>0</v>
      </c>
      <c r="L167" s="364">
        <v>0</v>
      </c>
      <c r="M167" s="364">
        <v>0</v>
      </c>
      <c r="N167" s="381">
        <f t="shared" si="13"/>
        <v>0</v>
      </c>
      <c r="O167" s="364">
        <v>0</v>
      </c>
      <c r="P167" s="364">
        <v>0</v>
      </c>
    </row>
    <row r="168" spans="1:16" s="361" customFormat="1" ht="13.95" customHeight="1" x14ac:dyDescent="0.25">
      <c r="A168" s="717">
        <v>42</v>
      </c>
      <c r="B168" s="718" t="s">
        <v>372</v>
      </c>
      <c r="C168" s="339" t="s">
        <v>874</v>
      </c>
      <c r="D168" s="381">
        <f t="shared" si="14"/>
        <v>2</v>
      </c>
      <c r="E168" s="366">
        <v>0</v>
      </c>
      <c r="F168" s="366">
        <v>2</v>
      </c>
      <c r="G168" s="381">
        <f t="shared" si="10"/>
        <v>2</v>
      </c>
      <c r="H168" s="366">
        <v>0</v>
      </c>
      <c r="I168" s="366">
        <v>2</v>
      </c>
      <c r="J168" s="381">
        <f t="shared" si="11"/>
        <v>2</v>
      </c>
      <c r="K168" s="381">
        <f t="shared" si="12"/>
        <v>0</v>
      </c>
      <c r="L168" s="364">
        <v>0</v>
      </c>
      <c r="M168" s="364">
        <v>0</v>
      </c>
      <c r="N168" s="381">
        <f t="shared" si="13"/>
        <v>2</v>
      </c>
      <c r="O168" s="364">
        <v>0</v>
      </c>
      <c r="P168" s="364">
        <v>2</v>
      </c>
    </row>
    <row r="169" spans="1:16" s="361" customFormat="1" ht="13.95" customHeight="1" x14ac:dyDescent="0.25">
      <c r="A169" s="717"/>
      <c r="B169" s="718"/>
      <c r="C169" s="339" t="s">
        <v>739</v>
      </c>
      <c r="D169" s="381">
        <f t="shared" si="14"/>
        <v>0</v>
      </c>
      <c r="E169" s="366">
        <v>0</v>
      </c>
      <c r="F169" s="366">
        <v>0</v>
      </c>
      <c r="G169" s="381">
        <f t="shared" si="10"/>
        <v>0</v>
      </c>
      <c r="H169" s="366">
        <v>0</v>
      </c>
      <c r="I169" s="366">
        <v>0</v>
      </c>
      <c r="J169" s="381">
        <f t="shared" si="11"/>
        <v>0</v>
      </c>
      <c r="K169" s="381">
        <f t="shared" si="12"/>
        <v>0</v>
      </c>
      <c r="L169" s="364">
        <v>0</v>
      </c>
      <c r="M169" s="364">
        <v>0</v>
      </c>
      <c r="N169" s="381">
        <f t="shared" si="13"/>
        <v>0</v>
      </c>
      <c r="O169" s="364">
        <v>0</v>
      </c>
      <c r="P169" s="364">
        <v>0</v>
      </c>
    </row>
    <row r="170" spans="1:16" s="361" customFormat="1" ht="13.95" customHeight="1" x14ac:dyDescent="0.25">
      <c r="A170" s="363">
        <v>43</v>
      </c>
      <c r="B170" s="534" t="s">
        <v>373</v>
      </c>
      <c r="C170" s="339" t="s">
        <v>1023</v>
      </c>
      <c r="D170" s="381">
        <f t="shared" si="14"/>
        <v>4</v>
      </c>
      <c r="E170" s="365">
        <v>0</v>
      </c>
      <c r="F170" s="366">
        <v>4</v>
      </c>
      <c r="G170" s="364">
        <f t="shared" ref="G170" si="15">SUM(H170:I170)</f>
        <v>4</v>
      </c>
      <c r="H170" s="366">
        <v>0</v>
      </c>
      <c r="I170" s="366">
        <v>4</v>
      </c>
      <c r="J170" s="381">
        <f t="shared" si="11"/>
        <v>4</v>
      </c>
      <c r="K170" s="381">
        <f t="shared" si="12"/>
        <v>0</v>
      </c>
      <c r="L170" s="364">
        <v>0</v>
      </c>
      <c r="M170" s="364">
        <v>0</v>
      </c>
      <c r="N170" s="381">
        <f t="shared" si="13"/>
        <v>4</v>
      </c>
      <c r="O170" s="364">
        <v>4</v>
      </c>
      <c r="P170" s="364">
        <v>0</v>
      </c>
    </row>
    <row r="171" spans="1:16" s="361" customFormat="1" ht="14.4" x14ac:dyDescent="0.3">
      <c r="A171" s="729" t="s">
        <v>23</v>
      </c>
      <c r="B171" s="730"/>
      <c r="C171" s="731"/>
      <c r="D171" s="364">
        <f t="shared" ref="D171:P171" si="16">SUM(D17:D170)</f>
        <v>485</v>
      </c>
      <c r="E171" s="364">
        <f t="shared" si="16"/>
        <v>48</v>
      </c>
      <c r="F171" s="364">
        <f t="shared" si="16"/>
        <v>437</v>
      </c>
      <c r="G171" s="364">
        <f>SUM(G17:G170)</f>
        <v>483</v>
      </c>
      <c r="H171" s="366">
        <f t="shared" si="16"/>
        <v>48</v>
      </c>
      <c r="I171" s="364">
        <f t="shared" si="16"/>
        <v>435</v>
      </c>
      <c r="J171" s="364">
        <f t="shared" si="16"/>
        <v>481</v>
      </c>
      <c r="K171" s="364">
        <f t="shared" si="16"/>
        <v>46</v>
      </c>
      <c r="L171" s="364">
        <f t="shared" si="16"/>
        <v>40</v>
      </c>
      <c r="M171" s="364">
        <f t="shared" si="16"/>
        <v>6</v>
      </c>
      <c r="N171" s="364">
        <f t="shared" si="16"/>
        <v>435</v>
      </c>
      <c r="O171" s="364">
        <f t="shared" si="16"/>
        <v>384</v>
      </c>
      <c r="P171" s="364">
        <f t="shared" si="16"/>
        <v>51</v>
      </c>
    </row>
    <row r="172" spans="1:16" s="361" customFormat="1" ht="12" customHeight="1" x14ac:dyDescent="0.3">
      <c r="A172" s="286" t="s">
        <v>1051</v>
      </c>
      <c r="B172" s="371"/>
      <c r="C172" s="371"/>
      <c r="D172" s="201"/>
      <c r="E172" s="201"/>
      <c r="F172" s="290"/>
      <c r="G172" s="201"/>
      <c r="H172" s="201"/>
      <c r="I172" s="290"/>
      <c r="J172" s="290"/>
      <c r="K172" s="290"/>
      <c r="L172" s="290"/>
      <c r="M172" s="290"/>
      <c r="N172" s="290"/>
      <c r="O172" s="290"/>
      <c r="P172" s="290"/>
    </row>
    <row r="173" spans="1:16" s="361" customFormat="1" ht="28.8" customHeight="1" x14ac:dyDescent="0.4">
      <c r="A173" s="711" t="s">
        <v>1514</v>
      </c>
      <c r="B173" s="712"/>
      <c r="C173" s="712"/>
      <c r="D173" s="712"/>
      <c r="E173" s="712"/>
      <c r="F173" s="712"/>
      <c r="G173" s="712"/>
      <c r="H173" s="712"/>
      <c r="I173" s="712"/>
      <c r="J173" s="712"/>
      <c r="K173" s="712"/>
      <c r="L173" s="712"/>
      <c r="M173" s="712"/>
      <c r="N173" s="712"/>
      <c r="O173" s="712"/>
      <c r="P173" s="712"/>
    </row>
    <row r="174" spans="1:16" s="361" customFormat="1" ht="9.6" customHeight="1" x14ac:dyDescent="0.25">
      <c r="A174" s="372"/>
      <c r="B174" s="372" t="s">
        <v>810</v>
      </c>
      <c r="D174" s="373" t="s">
        <v>935</v>
      </c>
      <c r="E174" s="374"/>
      <c r="F174" s="266"/>
      <c r="I174" s="375" t="s">
        <v>754</v>
      </c>
      <c r="J174" s="376"/>
      <c r="M174" s="375"/>
      <c r="N174" s="375"/>
      <c r="O174" s="375" t="s">
        <v>751</v>
      </c>
      <c r="P174" s="375"/>
    </row>
    <row r="175" spans="1:16" s="361" customFormat="1" ht="10.8" customHeight="1" x14ac:dyDescent="0.25">
      <c r="A175" s="377" t="s">
        <v>706</v>
      </c>
      <c r="I175" s="377" t="s">
        <v>1578</v>
      </c>
      <c r="J175" s="372"/>
      <c r="K175" s="378"/>
      <c r="L175" s="266"/>
      <c r="M175" s="378"/>
      <c r="N175" s="378"/>
      <c r="O175" s="379"/>
      <c r="P175" s="266"/>
    </row>
    <row r="176" spans="1:16" s="361" customFormat="1" x14ac:dyDescent="0.25">
      <c r="A176" s="380" t="s">
        <v>699</v>
      </c>
      <c r="B176" s="378"/>
      <c r="I176" s="732" t="s">
        <v>700</v>
      </c>
      <c r="J176" s="732"/>
      <c r="K176" s="732"/>
      <c r="L176" s="732"/>
      <c r="M176" s="732"/>
      <c r="N176" s="732"/>
      <c r="O176" s="266"/>
      <c r="P176" s="266"/>
    </row>
    <row r="177" spans="1:16" s="361" customFormat="1" ht="1.8" customHeight="1" x14ac:dyDescent="0.25">
      <c r="A177" s="380"/>
      <c r="B177" s="378"/>
      <c r="C177" s="380"/>
      <c r="D177" s="378"/>
      <c r="E177" s="378"/>
      <c r="F177" s="266"/>
      <c r="G177" s="378"/>
      <c r="H177" s="378"/>
      <c r="I177" s="266"/>
      <c r="J177" s="266"/>
      <c r="K177" s="266"/>
      <c r="L177" s="266"/>
      <c r="M177" s="266"/>
      <c r="N177" s="266"/>
      <c r="O177" s="266"/>
      <c r="P177" s="266"/>
    </row>
    <row r="178" spans="1:16" s="361" customFormat="1" ht="13.2" customHeight="1" x14ac:dyDescent="0.25">
      <c r="A178" s="633" t="s">
        <v>495</v>
      </c>
      <c r="B178" s="633"/>
      <c r="C178" s="633"/>
      <c r="D178" s="633"/>
      <c r="E178" s="633"/>
      <c r="F178" s="633"/>
      <c r="G178" s="633"/>
      <c r="H178" s="633"/>
      <c r="I178" s="633"/>
      <c r="J178" s="633"/>
      <c r="K178" s="633"/>
      <c r="L178" s="633"/>
      <c r="M178" s="633"/>
      <c r="N178" s="633"/>
      <c r="O178" s="633"/>
      <c r="P178" s="266"/>
    </row>
    <row r="179" spans="1:16" s="361" customFormat="1" ht="9.6" customHeight="1" x14ac:dyDescent="0.25">
      <c r="A179" s="361" t="s">
        <v>212</v>
      </c>
      <c r="F179" s="266"/>
      <c r="I179" s="266"/>
      <c r="J179" s="266"/>
      <c r="K179" s="266"/>
      <c r="L179" s="266"/>
      <c r="M179" s="266"/>
      <c r="N179" s="266"/>
      <c r="O179" s="266"/>
      <c r="P179" s="266"/>
    </row>
    <row r="180" spans="1:16" s="361" customFormat="1" ht="10.8" customHeight="1" x14ac:dyDescent="0.25">
      <c r="A180" s="361" t="s">
        <v>213</v>
      </c>
      <c r="F180" s="266"/>
      <c r="I180" s="266"/>
      <c r="J180" s="266"/>
      <c r="K180" s="266"/>
      <c r="L180" s="266"/>
      <c r="M180" s="266"/>
      <c r="N180" s="266"/>
      <c r="O180" s="266"/>
      <c r="P180" s="266"/>
    </row>
    <row r="181" spans="1:16" s="47" customFormat="1" x14ac:dyDescent="0.25">
      <c r="F181" s="293"/>
      <c r="I181" s="293"/>
      <c r="J181" s="296"/>
      <c r="K181" s="296"/>
      <c r="L181" s="296"/>
      <c r="M181" s="296"/>
      <c r="N181" s="296"/>
      <c r="O181" s="296"/>
      <c r="P181" s="296"/>
    </row>
    <row r="182" spans="1:16" s="47" customFormat="1" x14ac:dyDescent="0.25">
      <c r="F182" s="293"/>
      <c r="I182" s="293"/>
      <c r="J182" s="296"/>
      <c r="K182" s="296"/>
      <c r="L182" s="296"/>
      <c r="M182" s="296"/>
      <c r="N182" s="296"/>
      <c r="O182" s="296"/>
      <c r="P182" s="296"/>
    </row>
    <row r="183" spans="1:16" s="47" customFormat="1" x14ac:dyDescent="0.25">
      <c r="F183" s="293"/>
      <c r="I183" s="293"/>
      <c r="J183" s="296"/>
      <c r="K183" s="296"/>
      <c r="L183" s="296"/>
      <c r="M183" s="296"/>
      <c r="N183" s="296"/>
      <c r="O183" s="296"/>
      <c r="P183" s="296"/>
    </row>
    <row r="184" spans="1:16" s="47" customFormat="1" x14ac:dyDescent="0.25">
      <c r="F184" s="293"/>
      <c r="I184" s="293"/>
      <c r="J184" s="296"/>
      <c r="K184" s="296"/>
      <c r="L184" s="296"/>
      <c r="M184" s="296"/>
      <c r="N184" s="296"/>
      <c r="O184" s="296"/>
      <c r="P184" s="296"/>
    </row>
    <row r="185" spans="1:16" s="47" customFormat="1" x14ac:dyDescent="0.25">
      <c r="F185" s="293"/>
      <c r="I185" s="293"/>
      <c r="J185" s="296"/>
      <c r="K185" s="296"/>
      <c r="L185" s="296"/>
      <c r="M185" s="296"/>
      <c r="N185" s="296"/>
      <c r="O185" s="296"/>
      <c r="P185" s="296"/>
    </row>
    <row r="186" spans="1:16" s="47" customFormat="1" x14ac:dyDescent="0.25">
      <c r="F186" s="293"/>
      <c r="I186" s="293"/>
      <c r="J186" s="296"/>
      <c r="K186" s="296"/>
      <c r="L186" s="296"/>
      <c r="M186" s="296"/>
      <c r="N186" s="296"/>
      <c r="O186" s="296"/>
      <c r="P186" s="296"/>
    </row>
    <row r="187" spans="1:16" s="47" customFormat="1" x14ac:dyDescent="0.25">
      <c r="F187" s="293"/>
      <c r="I187" s="293"/>
      <c r="J187" s="296"/>
      <c r="K187" s="296"/>
      <c r="L187" s="296"/>
      <c r="M187" s="296"/>
      <c r="N187" s="296"/>
      <c r="O187" s="296"/>
      <c r="P187" s="296"/>
    </row>
    <row r="188" spans="1:16" s="47" customFormat="1" x14ac:dyDescent="0.25">
      <c r="F188" s="293"/>
      <c r="I188" s="293"/>
      <c r="J188" s="296"/>
      <c r="K188" s="296"/>
      <c r="L188" s="296"/>
      <c r="M188" s="296"/>
      <c r="N188" s="296"/>
      <c r="O188" s="296"/>
      <c r="P188" s="296"/>
    </row>
    <row r="189" spans="1:16" s="47" customFormat="1" x14ac:dyDescent="0.25">
      <c r="F189" s="293"/>
      <c r="I189" s="293"/>
      <c r="J189" s="296"/>
      <c r="K189" s="296"/>
      <c r="L189" s="296"/>
      <c r="M189" s="296"/>
      <c r="N189" s="296"/>
      <c r="O189" s="296"/>
      <c r="P189" s="296"/>
    </row>
    <row r="190" spans="1:16" s="47" customFormat="1" x14ac:dyDescent="0.25">
      <c r="F190" s="293"/>
      <c r="I190" s="293"/>
      <c r="J190" s="296"/>
      <c r="K190" s="296"/>
      <c r="L190" s="296"/>
      <c r="M190" s="296"/>
      <c r="N190" s="296"/>
      <c r="O190" s="296"/>
      <c r="P190" s="296"/>
    </row>
  </sheetData>
  <mergeCells count="110">
    <mergeCell ref="B17:B19"/>
    <mergeCell ref="O1:P1"/>
    <mergeCell ref="A2:P2"/>
    <mergeCell ref="A3:P3"/>
    <mergeCell ref="A4:P4"/>
    <mergeCell ref="A6:P6"/>
    <mergeCell ref="A7:P7"/>
    <mergeCell ref="A9:F9"/>
    <mergeCell ref="A10:P10"/>
    <mergeCell ref="A12:A15"/>
    <mergeCell ref="B12:C15"/>
    <mergeCell ref="D12:F12"/>
    <mergeCell ref="G12:I12"/>
    <mergeCell ref="J12:J15"/>
    <mergeCell ref="K12:P12"/>
    <mergeCell ref="D13:D15"/>
    <mergeCell ref="E13:F13"/>
    <mergeCell ref="N14:N15"/>
    <mergeCell ref="O14:P14"/>
    <mergeCell ref="G13:G15"/>
    <mergeCell ref="H13:I13"/>
    <mergeCell ref="K13:M13"/>
    <mergeCell ref="N13:P13"/>
    <mergeCell ref="E14:E15"/>
    <mergeCell ref="F14:F15"/>
    <mergeCell ref="H14:H15"/>
    <mergeCell ref="I14:I15"/>
    <mergeCell ref="K14:K15"/>
    <mergeCell ref="L14:M14"/>
    <mergeCell ref="A178:O178"/>
    <mergeCell ref="B154:B155"/>
    <mergeCell ref="A160:A162"/>
    <mergeCell ref="B160:B162"/>
    <mergeCell ref="A165:A167"/>
    <mergeCell ref="A128:A131"/>
    <mergeCell ref="B128:B131"/>
    <mergeCell ref="A132:A135"/>
    <mergeCell ref="B132:B135"/>
    <mergeCell ref="A20:A21"/>
    <mergeCell ref="B20:B21"/>
    <mergeCell ref="A22:A25"/>
    <mergeCell ref="B22:B25"/>
    <mergeCell ref="A28:A32"/>
    <mergeCell ref="B28:B32"/>
    <mergeCell ref="A171:C171"/>
    <mergeCell ref="I176:N176"/>
    <mergeCell ref="A17:A19"/>
    <mergeCell ref="B59:B61"/>
    <mergeCell ref="A62:A68"/>
    <mergeCell ref="B62:B68"/>
    <mergeCell ref="A89:A91"/>
    <mergeCell ref="B89:B91"/>
    <mergeCell ref="A92:A94"/>
    <mergeCell ref="B92:B94"/>
    <mergeCell ref="A95:A101"/>
    <mergeCell ref="B95:B101"/>
    <mergeCell ref="A69:A70"/>
    <mergeCell ref="B69:B70"/>
    <mergeCell ref="A71:A73"/>
    <mergeCell ref="B71:B73"/>
    <mergeCell ref="A74:A79"/>
    <mergeCell ref="B74:B79"/>
    <mergeCell ref="B123:B127"/>
    <mergeCell ref="A33:A35"/>
    <mergeCell ref="B33:B35"/>
    <mergeCell ref="A50:A53"/>
    <mergeCell ref="B50:B53"/>
    <mergeCell ref="A54:A56"/>
    <mergeCell ref="B54:B56"/>
    <mergeCell ref="A57:A58"/>
    <mergeCell ref="B57:B58"/>
    <mergeCell ref="A36:A40"/>
    <mergeCell ref="B36:B40"/>
    <mergeCell ref="A42:A46"/>
    <mergeCell ref="B42:B46"/>
    <mergeCell ref="A48:A49"/>
    <mergeCell ref="B48:B49"/>
    <mergeCell ref="A102:A103"/>
    <mergeCell ref="B102:B103"/>
    <mergeCell ref="A104:A113"/>
    <mergeCell ref="B104:B113"/>
    <mergeCell ref="A80:A85"/>
    <mergeCell ref="B80:B85"/>
    <mergeCell ref="A86:A88"/>
    <mergeCell ref="B86:B88"/>
    <mergeCell ref="A59:A61"/>
    <mergeCell ref="A173:P173"/>
    <mergeCell ref="A163:A164"/>
    <mergeCell ref="B163:B164"/>
    <mergeCell ref="A26:A27"/>
    <mergeCell ref="B26:B27"/>
    <mergeCell ref="A168:A169"/>
    <mergeCell ref="B168:B169"/>
    <mergeCell ref="A156:A159"/>
    <mergeCell ref="B165:B167"/>
    <mergeCell ref="A149:A151"/>
    <mergeCell ref="B149:B151"/>
    <mergeCell ref="A152:A153"/>
    <mergeCell ref="B152:B153"/>
    <mergeCell ref="A154:A155"/>
    <mergeCell ref="A136:A140"/>
    <mergeCell ref="B136:B140"/>
    <mergeCell ref="A141:A148"/>
    <mergeCell ref="B141:B148"/>
    <mergeCell ref="B156:B159"/>
    <mergeCell ref="A115:A118"/>
    <mergeCell ref="B115:B118"/>
    <mergeCell ref="A119:A122"/>
    <mergeCell ref="B119:B122"/>
    <mergeCell ref="A123:A127"/>
  </mergeCells>
  <pageMargins left="0.59055118110236227" right="0.59055118110236227" top="0.98425196850393704" bottom="0.59055118110236227" header="0.31496062992125984" footer="0.31496062992125984"/>
  <pageSetup paperSize="9" scale="57" fitToHeight="0" orientation="portrait" r:id="rId1"/>
  <rowBreaks count="1" manualBreakCount="1">
    <brk id="8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A180"/>
  <sheetViews>
    <sheetView view="pageBreakPreview" zoomScale="80" zoomScaleNormal="100" zoomScaleSheetLayoutView="80" workbookViewId="0">
      <selection activeCell="O129" sqref="O129"/>
    </sheetView>
  </sheetViews>
  <sheetFormatPr defaultColWidth="8.88671875" defaultRowHeight="13.2" x14ac:dyDescent="0.25"/>
  <cols>
    <col min="1" max="1" width="3.88671875" style="193" customWidth="1"/>
    <col min="2" max="2" width="17.33203125" style="193" customWidth="1"/>
    <col min="3" max="3" width="38.109375" style="193" customWidth="1"/>
    <col min="4" max="4" width="6.88671875" style="15" customWidth="1"/>
    <col min="5" max="5" width="6.6640625" style="15" customWidth="1"/>
    <col min="6" max="6" width="8" style="15" customWidth="1"/>
    <col min="7" max="7" width="6.109375" style="15" customWidth="1"/>
    <col min="8" max="8" width="9.6640625" style="15" customWidth="1"/>
    <col min="9" max="9" width="8.109375" style="15" customWidth="1"/>
    <col min="10" max="10" width="8.88671875" style="15" customWidth="1"/>
    <col min="11" max="11" width="6.33203125" style="15" customWidth="1"/>
    <col min="12" max="15" width="8.88671875" style="15" customWidth="1"/>
    <col min="16" max="16" width="7.44140625" style="15" customWidth="1"/>
    <col min="17" max="17" width="6.6640625" style="292" customWidth="1"/>
    <col min="18" max="19" width="0" style="292" hidden="1" customWidth="1"/>
    <col min="20" max="27" width="8.88671875" style="292"/>
    <col min="28" max="16384" width="8.88671875" style="193"/>
  </cols>
  <sheetData>
    <row r="1" spans="1:27" ht="13.2" customHeight="1" x14ac:dyDescent="0.25">
      <c r="O1" s="661" t="s">
        <v>201</v>
      </c>
      <c r="P1" s="661"/>
    </row>
    <row r="2" spans="1:27" ht="13.2" customHeight="1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1:27" ht="13.2" customHeight="1" x14ac:dyDescent="0.25">
      <c r="A3" s="645" t="s">
        <v>200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27" ht="13.2" customHeight="1" x14ac:dyDescent="0.25">
      <c r="A4" s="645" t="s">
        <v>1267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5" spans="1:27" ht="13.2" customHeight="1" x14ac:dyDescent="0.2"/>
    <row r="6" spans="1:27" ht="13.2" customHeight="1" x14ac:dyDescent="0.25">
      <c r="A6" s="653" t="s">
        <v>486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27" ht="27.6" customHeight="1" x14ac:dyDescent="0.25">
      <c r="A7" s="654" t="s">
        <v>1248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1:27" ht="13.2" customHeight="1" x14ac:dyDescent="0.2"/>
    <row r="9" spans="1:27" ht="13.2" customHeight="1" x14ac:dyDescent="0.25">
      <c r="A9" s="648" t="s">
        <v>1026</v>
      </c>
      <c r="B9" s="648"/>
      <c r="C9" s="648"/>
      <c r="D9" s="648"/>
      <c r="E9" s="648"/>
      <c r="F9" s="648"/>
    </row>
    <row r="10" spans="1:27" ht="13.2" customHeight="1" x14ac:dyDescent="0.25">
      <c r="A10" s="648" t="s">
        <v>1517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AA10" s="235"/>
    </row>
    <row r="11" spans="1:27" ht="13.2" customHeight="1" x14ac:dyDescent="0.2"/>
    <row r="12" spans="1:27" ht="34.200000000000003" customHeight="1" x14ac:dyDescent="0.25">
      <c r="A12" s="616" t="s">
        <v>202</v>
      </c>
      <c r="B12" s="664" t="s">
        <v>203</v>
      </c>
      <c r="C12" s="734"/>
      <c r="D12" s="616" t="s">
        <v>1581</v>
      </c>
      <c r="E12" s="616"/>
      <c r="F12" s="616"/>
      <c r="G12" s="616" t="s">
        <v>205</v>
      </c>
      <c r="H12" s="616"/>
      <c r="I12" s="616"/>
      <c r="J12" s="616" t="s">
        <v>206</v>
      </c>
      <c r="K12" s="616" t="s">
        <v>207</v>
      </c>
      <c r="L12" s="616"/>
      <c r="M12" s="616"/>
      <c r="N12" s="616"/>
      <c r="O12" s="616"/>
      <c r="P12" s="616"/>
    </row>
    <row r="13" spans="1:27" ht="15" customHeight="1" x14ac:dyDescent="0.25">
      <c r="A13" s="616"/>
      <c r="B13" s="735"/>
      <c r="C13" s="736"/>
      <c r="D13" s="616" t="s">
        <v>191</v>
      </c>
      <c r="E13" s="616" t="s">
        <v>155</v>
      </c>
      <c r="F13" s="616"/>
      <c r="G13" s="616" t="s">
        <v>191</v>
      </c>
      <c r="H13" s="616" t="s">
        <v>155</v>
      </c>
      <c r="I13" s="616"/>
      <c r="J13" s="616"/>
      <c r="K13" s="616" t="s">
        <v>151</v>
      </c>
      <c r="L13" s="616"/>
      <c r="M13" s="616"/>
      <c r="N13" s="616" t="s">
        <v>208</v>
      </c>
      <c r="O13" s="616"/>
      <c r="P13" s="616"/>
    </row>
    <row r="14" spans="1:27" ht="15" customHeight="1" x14ac:dyDescent="0.25">
      <c r="A14" s="616"/>
      <c r="B14" s="735"/>
      <c r="C14" s="736"/>
      <c r="D14" s="616"/>
      <c r="E14" s="616" t="s">
        <v>151</v>
      </c>
      <c r="F14" s="616" t="s">
        <v>208</v>
      </c>
      <c r="G14" s="616"/>
      <c r="H14" s="616" t="s">
        <v>151</v>
      </c>
      <c r="I14" s="616" t="s">
        <v>208</v>
      </c>
      <c r="J14" s="616"/>
      <c r="K14" s="616" t="s">
        <v>209</v>
      </c>
      <c r="L14" s="616" t="s">
        <v>155</v>
      </c>
      <c r="M14" s="616"/>
      <c r="N14" s="616" t="s">
        <v>209</v>
      </c>
      <c r="O14" s="616" t="s">
        <v>155</v>
      </c>
      <c r="P14" s="616"/>
    </row>
    <row r="15" spans="1:27" x14ac:dyDescent="0.25">
      <c r="A15" s="616"/>
      <c r="B15" s="665"/>
      <c r="C15" s="737"/>
      <c r="D15" s="616"/>
      <c r="E15" s="616"/>
      <c r="F15" s="616"/>
      <c r="G15" s="616"/>
      <c r="H15" s="616"/>
      <c r="I15" s="616"/>
      <c r="J15" s="616"/>
      <c r="K15" s="616"/>
      <c r="L15" s="288" t="s">
        <v>210</v>
      </c>
      <c r="M15" s="288" t="s">
        <v>211</v>
      </c>
      <c r="N15" s="616"/>
      <c r="O15" s="288" t="s">
        <v>210</v>
      </c>
      <c r="P15" s="288" t="s">
        <v>211</v>
      </c>
    </row>
    <row r="16" spans="1:27" ht="12.75" x14ac:dyDescent="0.2">
      <c r="A16" s="194">
        <v>1</v>
      </c>
      <c r="B16" s="194"/>
      <c r="C16" s="194">
        <v>2</v>
      </c>
      <c r="D16" s="289">
        <v>3</v>
      </c>
      <c r="E16" s="289">
        <v>4</v>
      </c>
      <c r="F16" s="289">
        <v>5</v>
      </c>
      <c r="G16" s="289">
        <v>6</v>
      </c>
      <c r="H16" s="289">
        <v>7</v>
      </c>
      <c r="I16" s="289">
        <v>8</v>
      </c>
      <c r="J16" s="289">
        <v>9</v>
      </c>
      <c r="K16" s="289">
        <v>10</v>
      </c>
      <c r="L16" s="289">
        <v>11</v>
      </c>
      <c r="M16" s="289">
        <v>12</v>
      </c>
      <c r="N16" s="289">
        <v>13</v>
      </c>
      <c r="O16" s="289">
        <v>14</v>
      </c>
      <c r="P16" s="289">
        <v>15</v>
      </c>
    </row>
    <row r="17" spans="1:16" s="389" customFormat="1" ht="13.95" customHeight="1" x14ac:dyDescent="0.25">
      <c r="A17" s="738">
        <v>1</v>
      </c>
      <c r="B17" s="739" t="s">
        <v>331</v>
      </c>
      <c r="C17" s="58" t="s">
        <v>871</v>
      </c>
      <c r="D17" s="393">
        <v>40</v>
      </c>
      <c r="E17" s="393"/>
      <c r="F17" s="393"/>
      <c r="G17" s="393">
        <f>SUM(H17:I17)</f>
        <v>25</v>
      </c>
      <c r="H17" s="393">
        <v>20</v>
      </c>
      <c r="I17" s="393">
        <v>5</v>
      </c>
      <c r="J17" s="393">
        <f>K17+N17</f>
        <v>25</v>
      </c>
      <c r="K17" s="393">
        <f>SUM(L17:M17)</f>
        <v>20</v>
      </c>
      <c r="L17" s="393">
        <v>12</v>
      </c>
      <c r="M17" s="393">
        <v>8</v>
      </c>
      <c r="N17" s="393">
        <f>SUM(O17:P17)</f>
        <v>5</v>
      </c>
      <c r="O17" s="393">
        <v>5</v>
      </c>
      <c r="P17" s="393">
        <v>0</v>
      </c>
    </row>
    <row r="18" spans="1:16" s="389" customFormat="1" ht="13.95" customHeight="1" x14ac:dyDescent="0.25">
      <c r="A18" s="738"/>
      <c r="B18" s="739"/>
      <c r="C18" s="58" t="s">
        <v>738</v>
      </c>
      <c r="D18" s="393">
        <v>0</v>
      </c>
      <c r="E18" s="393"/>
      <c r="F18" s="393"/>
      <c r="G18" s="393">
        <f t="shared" ref="G18:G85" si="0">SUM(H18:I18)</f>
        <v>0</v>
      </c>
      <c r="H18" s="393">
        <v>0</v>
      </c>
      <c r="I18" s="393">
        <v>0</v>
      </c>
      <c r="J18" s="393">
        <f t="shared" ref="J18:J87" si="1">K18+N18</f>
        <v>0</v>
      </c>
      <c r="K18" s="393">
        <f t="shared" ref="K18:K86" si="2">SUM(L18:M18)</f>
        <v>0</v>
      </c>
      <c r="L18" s="393">
        <v>0</v>
      </c>
      <c r="M18" s="393">
        <v>0</v>
      </c>
      <c r="N18" s="393">
        <f t="shared" ref="N18:N86" si="3">SUM(O18:P18)</f>
        <v>0</v>
      </c>
      <c r="O18" s="393">
        <v>0</v>
      </c>
      <c r="P18" s="393">
        <v>0</v>
      </c>
    </row>
    <row r="19" spans="1:16" s="389" customFormat="1" ht="13.95" customHeight="1" x14ac:dyDescent="0.25">
      <c r="A19" s="738"/>
      <c r="B19" s="739"/>
      <c r="C19" s="58" t="s">
        <v>739</v>
      </c>
      <c r="D19" s="393">
        <v>6</v>
      </c>
      <c r="E19" s="393"/>
      <c r="F19" s="393"/>
      <c r="G19" s="393">
        <f t="shared" si="0"/>
        <v>6</v>
      </c>
      <c r="H19" s="393">
        <v>4</v>
      </c>
      <c r="I19" s="393">
        <v>2</v>
      </c>
      <c r="J19" s="393">
        <f t="shared" si="1"/>
        <v>5</v>
      </c>
      <c r="K19" s="393">
        <f t="shared" si="2"/>
        <v>4</v>
      </c>
      <c r="L19" s="393">
        <v>4</v>
      </c>
      <c r="M19" s="393">
        <v>0</v>
      </c>
      <c r="N19" s="393">
        <f t="shared" si="3"/>
        <v>1</v>
      </c>
      <c r="O19" s="393">
        <v>1</v>
      </c>
      <c r="P19" s="393">
        <v>0</v>
      </c>
    </row>
    <row r="20" spans="1:16" s="389" customFormat="1" ht="13.95" customHeight="1" x14ac:dyDescent="0.25">
      <c r="A20" s="738">
        <v>2</v>
      </c>
      <c r="B20" s="745" t="s">
        <v>332</v>
      </c>
      <c r="C20" s="58" t="s">
        <v>988</v>
      </c>
      <c r="D20" s="393">
        <v>6</v>
      </c>
      <c r="E20" s="393"/>
      <c r="F20" s="393"/>
      <c r="G20" s="393">
        <f t="shared" si="0"/>
        <v>6</v>
      </c>
      <c r="H20" s="393">
        <v>2</v>
      </c>
      <c r="I20" s="393">
        <v>4</v>
      </c>
      <c r="J20" s="393">
        <f t="shared" si="1"/>
        <v>6</v>
      </c>
      <c r="K20" s="393">
        <f t="shared" si="2"/>
        <v>2</v>
      </c>
      <c r="L20" s="393">
        <v>2</v>
      </c>
      <c r="M20" s="393">
        <v>0</v>
      </c>
      <c r="N20" s="393">
        <f t="shared" si="3"/>
        <v>4</v>
      </c>
      <c r="O20" s="393">
        <v>2</v>
      </c>
      <c r="P20" s="393">
        <v>2</v>
      </c>
    </row>
    <row r="21" spans="1:16" s="389" customFormat="1" ht="13.95" customHeight="1" x14ac:dyDescent="0.25">
      <c r="A21" s="738"/>
      <c r="B21" s="745"/>
      <c r="C21" s="58" t="s">
        <v>739</v>
      </c>
      <c r="D21" s="393">
        <v>0</v>
      </c>
      <c r="E21" s="393"/>
      <c r="F21" s="393"/>
      <c r="G21" s="393">
        <f t="shared" si="0"/>
        <v>0</v>
      </c>
      <c r="H21" s="393">
        <v>0</v>
      </c>
      <c r="I21" s="393">
        <v>0</v>
      </c>
      <c r="J21" s="393">
        <f t="shared" si="1"/>
        <v>0</v>
      </c>
      <c r="K21" s="393">
        <f t="shared" si="2"/>
        <v>0</v>
      </c>
      <c r="L21" s="393">
        <v>0</v>
      </c>
      <c r="M21" s="393">
        <v>0</v>
      </c>
      <c r="N21" s="393">
        <f t="shared" si="3"/>
        <v>0</v>
      </c>
      <c r="O21" s="393">
        <v>0</v>
      </c>
      <c r="P21" s="393">
        <v>0</v>
      </c>
    </row>
    <row r="22" spans="1:16" s="389" customFormat="1" ht="13.95" customHeight="1" x14ac:dyDescent="0.25">
      <c r="A22" s="738">
        <v>3</v>
      </c>
      <c r="B22" s="739" t="s">
        <v>333</v>
      </c>
      <c r="C22" s="58" t="s">
        <v>872</v>
      </c>
      <c r="D22" s="393">
        <v>15</v>
      </c>
      <c r="E22" s="393"/>
      <c r="F22" s="393"/>
      <c r="G22" s="393">
        <f t="shared" si="0"/>
        <v>10</v>
      </c>
      <c r="H22" s="393">
        <v>5</v>
      </c>
      <c r="I22" s="393">
        <v>5</v>
      </c>
      <c r="J22" s="393">
        <f t="shared" si="1"/>
        <v>10</v>
      </c>
      <c r="K22" s="393">
        <f t="shared" si="2"/>
        <v>5</v>
      </c>
      <c r="L22" s="393">
        <v>5</v>
      </c>
      <c r="M22" s="393">
        <v>0</v>
      </c>
      <c r="N22" s="393">
        <f t="shared" si="3"/>
        <v>5</v>
      </c>
      <c r="O22" s="393">
        <v>4</v>
      </c>
      <c r="P22" s="393">
        <v>1</v>
      </c>
    </row>
    <row r="23" spans="1:16" s="389" customFormat="1" ht="13.95" customHeight="1" x14ac:dyDescent="0.25">
      <c r="A23" s="738"/>
      <c r="B23" s="739"/>
      <c r="C23" s="58" t="s">
        <v>472</v>
      </c>
      <c r="D23" s="393">
        <v>40</v>
      </c>
      <c r="E23" s="393"/>
      <c r="F23" s="393"/>
      <c r="G23" s="393">
        <f t="shared" si="0"/>
        <v>21</v>
      </c>
      <c r="H23" s="393">
        <v>12</v>
      </c>
      <c r="I23" s="393">
        <v>9</v>
      </c>
      <c r="J23" s="393">
        <f t="shared" si="1"/>
        <v>21</v>
      </c>
      <c r="K23" s="393">
        <f t="shared" si="2"/>
        <v>12</v>
      </c>
      <c r="L23" s="393">
        <v>12</v>
      </c>
      <c r="M23" s="393">
        <v>0</v>
      </c>
      <c r="N23" s="393">
        <f t="shared" si="3"/>
        <v>9</v>
      </c>
      <c r="O23" s="393">
        <v>9</v>
      </c>
      <c r="P23" s="393">
        <v>0</v>
      </c>
    </row>
    <row r="24" spans="1:16" s="389" customFormat="1" ht="13.95" customHeight="1" x14ac:dyDescent="0.25">
      <c r="A24" s="738"/>
      <c r="B24" s="739"/>
      <c r="C24" s="58" t="s">
        <v>996</v>
      </c>
      <c r="D24" s="393">
        <v>0</v>
      </c>
      <c r="E24" s="393"/>
      <c r="F24" s="393"/>
      <c r="G24" s="393">
        <f t="shared" si="0"/>
        <v>0</v>
      </c>
      <c r="H24" s="393">
        <v>0</v>
      </c>
      <c r="I24" s="393">
        <v>0</v>
      </c>
      <c r="J24" s="393">
        <f t="shared" si="1"/>
        <v>0</v>
      </c>
      <c r="K24" s="393">
        <f t="shared" si="2"/>
        <v>0</v>
      </c>
      <c r="L24" s="393">
        <v>0</v>
      </c>
      <c r="M24" s="393">
        <v>0</v>
      </c>
      <c r="N24" s="393">
        <f t="shared" si="3"/>
        <v>0</v>
      </c>
      <c r="O24" s="393">
        <v>0</v>
      </c>
      <c r="P24" s="393">
        <v>0</v>
      </c>
    </row>
    <row r="25" spans="1:16" s="389" customFormat="1" ht="13.95" customHeight="1" x14ac:dyDescent="0.25">
      <c r="A25" s="738"/>
      <c r="B25" s="739"/>
      <c r="C25" s="58" t="s">
        <v>739</v>
      </c>
      <c r="D25" s="393">
        <v>0</v>
      </c>
      <c r="E25" s="393"/>
      <c r="F25" s="393"/>
      <c r="G25" s="393">
        <f t="shared" si="0"/>
        <v>0</v>
      </c>
      <c r="H25" s="393">
        <v>0</v>
      </c>
      <c r="I25" s="393">
        <v>0</v>
      </c>
      <c r="J25" s="393">
        <f t="shared" si="1"/>
        <v>0</v>
      </c>
      <c r="K25" s="393">
        <f t="shared" si="2"/>
        <v>0</v>
      </c>
      <c r="L25" s="393">
        <v>0</v>
      </c>
      <c r="M25" s="393">
        <v>0</v>
      </c>
      <c r="N25" s="393">
        <f t="shared" si="3"/>
        <v>0</v>
      </c>
      <c r="O25" s="393">
        <v>0</v>
      </c>
      <c r="P25" s="393">
        <v>0</v>
      </c>
    </row>
    <row r="26" spans="1:16" s="389" customFormat="1" ht="13.95" customHeight="1" x14ac:dyDescent="0.25">
      <c r="A26" s="740">
        <v>4</v>
      </c>
      <c r="B26" s="741" t="s">
        <v>334</v>
      </c>
      <c r="C26" s="58" t="s">
        <v>873</v>
      </c>
      <c r="D26" s="393">
        <v>50</v>
      </c>
      <c r="E26" s="393"/>
      <c r="F26" s="393"/>
      <c r="G26" s="393">
        <f t="shared" si="0"/>
        <v>50</v>
      </c>
      <c r="H26" s="393">
        <v>30</v>
      </c>
      <c r="I26" s="393">
        <v>20</v>
      </c>
      <c r="J26" s="393">
        <f t="shared" si="1"/>
        <v>50</v>
      </c>
      <c r="K26" s="393">
        <f t="shared" si="2"/>
        <v>30</v>
      </c>
      <c r="L26" s="393">
        <v>16</v>
      </c>
      <c r="M26" s="393">
        <v>14</v>
      </c>
      <c r="N26" s="393">
        <f t="shared" si="3"/>
        <v>20</v>
      </c>
      <c r="O26" s="393">
        <v>19</v>
      </c>
      <c r="P26" s="393">
        <v>1</v>
      </c>
    </row>
    <row r="27" spans="1:16" s="389" customFormat="1" ht="13.95" customHeight="1" x14ac:dyDescent="0.25">
      <c r="A27" s="714"/>
      <c r="B27" s="716"/>
      <c r="C27" s="392" t="s">
        <v>1295</v>
      </c>
      <c r="D27" s="393">
        <v>0</v>
      </c>
      <c r="E27" s="393"/>
      <c r="F27" s="393"/>
      <c r="G27" s="393">
        <f t="shared" si="0"/>
        <v>0</v>
      </c>
      <c r="H27" s="393">
        <v>0</v>
      </c>
      <c r="I27" s="393">
        <v>0</v>
      </c>
      <c r="J27" s="393">
        <f t="shared" ref="J27" si="4">K27+N27</f>
        <v>0</v>
      </c>
      <c r="K27" s="393">
        <f t="shared" ref="K27" si="5">SUM(L27:M27)</f>
        <v>0</v>
      </c>
      <c r="L27" s="393">
        <v>0</v>
      </c>
      <c r="M27" s="393">
        <v>0</v>
      </c>
      <c r="N27" s="393">
        <f t="shared" si="3"/>
        <v>0</v>
      </c>
      <c r="O27" s="393">
        <v>0</v>
      </c>
      <c r="P27" s="393">
        <v>0</v>
      </c>
    </row>
    <row r="28" spans="1:16" s="389" customFormat="1" ht="13.95" customHeight="1" x14ac:dyDescent="0.25">
      <c r="A28" s="740">
        <v>5</v>
      </c>
      <c r="B28" s="746" t="s">
        <v>335</v>
      </c>
      <c r="C28" s="285" t="s">
        <v>1052</v>
      </c>
      <c r="D28" s="393">
        <v>20</v>
      </c>
      <c r="E28" s="393"/>
      <c r="F28" s="393"/>
      <c r="G28" s="393">
        <f t="shared" si="0"/>
        <v>20</v>
      </c>
      <c r="H28" s="393">
        <v>14</v>
      </c>
      <c r="I28" s="393">
        <v>6</v>
      </c>
      <c r="J28" s="393">
        <f>K28+N28</f>
        <v>14</v>
      </c>
      <c r="K28" s="393">
        <f>SUM(L28:M28)</f>
        <v>11</v>
      </c>
      <c r="L28" s="393">
        <v>9</v>
      </c>
      <c r="M28" s="393">
        <v>2</v>
      </c>
      <c r="N28" s="393">
        <f>SUM(O28:P28)</f>
        <v>3</v>
      </c>
      <c r="O28" s="393">
        <v>3</v>
      </c>
      <c r="P28" s="393">
        <v>0</v>
      </c>
    </row>
    <row r="29" spans="1:16" s="389" customFormat="1" ht="13.95" customHeight="1" x14ac:dyDescent="0.25">
      <c r="A29" s="726"/>
      <c r="B29" s="727"/>
      <c r="C29" s="58" t="s">
        <v>987</v>
      </c>
      <c r="D29" s="393">
        <v>20</v>
      </c>
      <c r="E29" s="393"/>
      <c r="F29" s="393"/>
      <c r="G29" s="393">
        <f t="shared" si="0"/>
        <v>15</v>
      </c>
      <c r="H29" s="393">
        <v>8</v>
      </c>
      <c r="I29" s="393">
        <v>7</v>
      </c>
      <c r="J29" s="393">
        <f>K29+N29</f>
        <v>15</v>
      </c>
      <c r="K29" s="393">
        <f>SUM(L29:M29)</f>
        <v>8</v>
      </c>
      <c r="L29" s="393">
        <v>3</v>
      </c>
      <c r="M29" s="393">
        <v>5</v>
      </c>
      <c r="N29" s="393">
        <f>SUM(O29:P29)</f>
        <v>7</v>
      </c>
      <c r="O29" s="393">
        <v>6</v>
      </c>
      <c r="P29" s="393">
        <v>1</v>
      </c>
    </row>
    <row r="30" spans="1:16" s="389" customFormat="1" ht="13.95" customHeight="1" x14ac:dyDescent="0.25">
      <c r="A30" s="726"/>
      <c r="B30" s="727"/>
      <c r="C30" s="339" t="s">
        <v>874</v>
      </c>
      <c r="D30" s="393">
        <v>0</v>
      </c>
      <c r="E30" s="393"/>
      <c r="F30" s="393"/>
      <c r="G30" s="393">
        <f t="shared" ref="G30:G31" si="6">SUM(H30:I30)</f>
        <v>0</v>
      </c>
      <c r="H30" s="393">
        <v>0</v>
      </c>
      <c r="I30" s="393">
        <v>0</v>
      </c>
      <c r="J30" s="393">
        <f t="shared" ref="J30:J31" si="7">K30+N30</f>
        <v>0</v>
      </c>
      <c r="K30" s="393">
        <f t="shared" ref="K30:K31" si="8">SUM(L30:M30)</f>
        <v>0</v>
      </c>
      <c r="L30" s="393">
        <v>0</v>
      </c>
      <c r="M30" s="393">
        <v>0</v>
      </c>
      <c r="N30" s="393">
        <f t="shared" ref="N30:N31" si="9">SUM(O30:P30)</f>
        <v>0</v>
      </c>
      <c r="O30" s="393">
        <v>0</v>
      </c>
      <c r="P30" s="393">
        <v>0</v>
      </c>
    </row>
    <row r="31" spans="1:16" s="389" customFormat="1" ht="13.95" customHeight="1" x14ac:dyDescent="0.25">
      <c r="A31" s="726"/>
      <c r="B31" s="727"/>
      <c r="C31" s="339" t="s">
        <v>996</v>
      </c>
      <c r="D31" s="393">
        <v>0</v>
      </c>
      <c r="E31" s="393"/>
      <c r="F31" s="393"/>
      <c r="G31" s="393">
        <f t="shared" si="6"/>
        <v>0</v>
      </c>
      <c r="H31" s="393">
        <v>0</v>
      </c>
      <c r="I31" s="393">
        <v>0</v>
      </c>
      <c r="J31" s="393">
        <f t="shared" si="7"/>
        <v>0</v>
      </c>
      <c r="K31" s="393">
        <f t="shared" si="8"/>
        <v>0</v>
      </c>
      <c r="L31" s="393">
        <v>0</v>
      </c>
      <c r="M31" s="393">
        <v>0</v>
      </c>
      <c r="N31" s="393">
        <f t="shared" si="9"/>
        <v>0</v>
      </c>
      <c r="O31" s="393">
        <v>0</v>
      </c>
      <c r="P31" s="393">
        <v>0</v>
      </c>
    </row>
    <row r="32" spans="1:16" s="389" customFormat="1" ht="13.95" customHeight="1" x14ac:dyDescent="0.25">
      <c r="A32" s="714"/>
      <c r="B32" s="728"/>
      <c r="C32" s="58" t="s">
        <v>739</v>
      </c>
      <c r="D32" s="393">
        <v>2</v>
      </c>
      <c r="E32" s="393"/>
      <c r="F32" s="393"/>
      <c r="G32" s="393">
        <f t="shared" si="0"/>
        <v>2</v>
      </c>
      <c r="H32" s="393">
        <v>1</v>
      </c>
      <c r="I32" s="393">
        <v>1</v>
      </c>
      <c r="J32" s="393">
        <f t="shared" si="1"/>
        <v>2</v>
      </c>
      <c r="K32" s="393">
        <f t="shared" si="2"/>
        <v>1</v>
      </c>
      <c r="L32" s="393">
        <v>1</v>
      </c>
      <c r="M32" s="393">
        <v>0</v>
      </c>
      <c r="N32" s="393">
        <f t="shared" si="3"/>
        <v>1</v>
      </c>
      <c r="O32" s="393">
        <v>1</v>
      </c>
      <c r="P32" s="393">
        <v>0</v>
      </c>
    </row>
    <row r="33" spans="1:16" s="389" customFormat="1" ht="13.95" customHeight="1" x14ac:dyDescent="0.25">
      <c r="A33" s="743">
        <v>6</v>
      </c>
      <c r="B33" s="745" t="s">
        <v>336</v>
      </c>
      <c r="C33" s="58" t="s">
        <v>875</v>
      </c>
      <c r="D33" s="393">
        <v>50</v>
      </c>
      <c r="E33" s="393"/>
      <c r="F33" s="393"/>
      <c r="G33" s="393">
        <f t="shared" si="0"/>
        <v>50</v>
      </c>
      <c r="H33" s="393">
        <v>25</v>
      </c>
      <c r="I33" s="393">
        <v>25</v>
      </c>
      <c r="J33" s="393">
        <f t="shared" si="1"/>
        <v>50</v>
      </c>
      <c r="K33" s="393">
        <f t="shared" si="2"/>
        <v>25</v>
      </c>
      <c r="L33" s="393">
        <v>13</v>
      </c>
      <c r="M33" s="393">
        <v>12</v>
      </c>
      <c r="N33" s="393">
        <f t="shared" si="3"/>
        <v>25</v>
      </c>
      <c r="O33" s="393">
        <v>14</v>
      </c>
      <c r="P33" s="393">
        <v>11</v>
      </c>
    </row>
    <row r="34" spans="1:16" s="389" customFormat="1" ht="13.95" customHeight="1" x14ac:dyDescent="0.25">
      <c r="A34" s="743"/>
      <c r="B34" s="745"/>
      <c r="C34" s="58" t="s">
        <v>989</v>
      </c>
      <c r="D34" s="393">
        <v>10</v>
      </c>
      <c r="E34" s="393"/>
      <c r="F34" s="393"/>
      <c r="G34" s="393">
        <f t="shared" si="0"/>
        <v>10</v>
      </c>
      <c r="H34" s="393">
        <v>4</v>
      </c>
      <c r="I34" s="393">
        <v>6</v>
      </c>
      <c r="J34" s="393">
        <f t="shared" si="1"/>
        <v>10</v>
      </c>
      <c r="K34" s="393">
        <f t="shared" si="2"/>
        <v>4</v>
      </c>
      <c r="L34" s="393">
        <v>4</v>
      </c>
      <c r="M34" s="393">
        <v>0</v>
      </c>
      <c r="N34" s="393">
        <f t="shared" si="3"/>
        <v>6</v>
      </c>
      <c r="O34" s="393">
        <v>6</v>
      </c>
      <c r="P34" s="393">
        <v>0</v>
      </c>
    </row>
    <row r="35" spans="1:16" s="389" customFormat="1" ht="13.95" customHeight="1" x14ac:dyDescent="0.25">
      <c r="A35" s="743"/>
      <c r="B35" s="745"/>
      <c r="C35" s="58" t="s">
        <v>739</v>
      </c>
      <c r="D35" s="393">
        <v>3</v>
      </c>
      <c r="E35" s="393"/>
      <c r="F35" s="393"/>
      <c r="G35" s="393">
        <f t="shared" si="0"/>
        <v>3</v>
      </c>
      <c r="H35" s="393">
        <v>2</v>
      </c>
      <c r="I35" s="393">
        <v>1</v>
      </c>
      <c r="J35" s="393">
        <f t="shared" si="1"/>
        <v>3</v>
      </c>
      <c r="K35" s="393">
        <f t="shared" si="2"/>
        <v>2</v>
      </c>
      <c r="L35" s="393">
        <v>1</v>
      </c>
      <c r="M35" s="393">
        <v>1</v>
      </c>
      <c r="N35" s="393">
        <f t="shared" si="3"/>
        <v>1</v>
      </c>
      <c r="O35" s="393">
        <v>1</v>
      </c>
      <c r="P35" s="393">
        <v>0</v>
      </c>
    </row>
    <row r="36" spans="1:16" s="389" customFormat="1" ht="13.95" customHeight="1" x14ac:dyDescent="0.25">
      <c r="A36" s="738">
        <v>7</v>
      </c>
      <c r="B36" s="745" t="s">
        <v>337</v>
      </c>
      <c r="C36" s="58" t="s">
        <v>990</v>
      </c>
      <c r="D36" s="393">
        <v>10</v>
      </c>
      <c r="E36" s="393"/>
      <c r="F36" s="393"/>
      <c r="G36" s="393">
        <f t="shared" si="0"/>
        <v>10</v>
      </c>
      <c r="H36" s="393">
        <v>5</v>
      </c>
      <c r="I36" s="393">
        <v>5</v>
      </c>
      <c r="J36" s="393">
        <f t="shared" si="1"/>
        <v>10</v>
      </c>
      <c r="K36" s="393">
        <f t="shared" si="2"/>
        <v>5</v>
      </c>
      <c r="L36" s="393">
        <v>1</v>
      </c>
      <c r="M36" s="393">
        <v>4</v>
      </c>
      <c r="N36" s="393">
        <f t="shared" si="3"/>
        <v>5</v>
      </c>
      <c r="O36" s="393">
        <v>3</v>
      </c>
      <c r="P36" s="393">
        <v>2</v>
      </c>
    </row>
    <row r="37" spans="1:16" s="389" customFormat="1" ht="13.95" customHeight="1" x14ac:dyDescent="0.25">
      <c r="A37" s="738"/>
      <c r="B37" s="745"/>
      <c r="C37" s="58" t="s">
        <v>1053</v>
      </c>
      <c r="D37" s="393">
        <v>15</v>
      </c>
      <c r="E37" s="393"/>
      <c r="F37" s="393"/>
      <c r="G37" s="393">
        <f t="shared" si="0"/>
        <v>15</v>
      </c>
      <c r="H37" s="393">
        <v>9</v>
      </c>
      <c r="I37" s="393">
        <v>6</v>
      </c>
      <c r="J37" s="393">
        <f t="shared" si="1"/>
        <v>13</v>
      </c>
      <c r="K37" s="393">
        <f t="shared" si="2"/>
        <v>8</v>
      </c>
      <c r="L37" s="393">
        <v>7</v>
      </c>
      <c r="M37" s="393">
        <v>1</v>
      </c>
      <c r="N37" s="393">
        <f t="shared" si="3"/>
        <v>5</v>
      </c>
      <c r="O37" s="393">
        <v>3</v>
      </c>
      <c r="P37" s="393">
        <v>2</v>
      </c>
    </row>
    <row r="38" spans="1:16" s="389" customFormat="1" ht="13.95" customHeight="1" x14ac:dyDescent="0.25">
      <c r="A38" s="738"/>
      <c r="B38" s="745"/>
      <c r="C38" s="58" t="s">
        <v>740</v>
      </c>
      <c r="D38" s="393">
        <v>10</v>
      </c>
      <c r="E38" s="393"/>
      <c r="F38" s="393"/>
      <c r="G38" s="393">
        <f t="shared" si="0"/>
        <v>10</v>
      </c>
      <c r="H38" s="393">
        <v>5</v>
      </c>
      <c r="I38" s="393">
        <v>5</v>
      </c>
      <c r="J38" s="393">
        <f t="shared" si="1"/>
        <v>10</v>
      </c>
      <c r="K38" s="393">
        <f t="shared" si="2"/>
        <v>5</v>
      </c>
      <c r="L38" s="393">
        <v>2</v>
      </c>
      <c r="M38" s="393">
        <v>3</v>
      </c>
      <c r="N38" s="393">
        <f t="shared" si="3"/>
        <v>5</v>
      </c>
      <c r="O38" s="393">
        <v>2</v>
      </c>
      <c r="P38" s="393">
        <v>3</v>
      </c>
    </row>
    <row r="39" spans="1:16" s="389" customFormat="1" ht="13.95" customHeight="1" x14ac:dyDescent="0.25">
      <c r="A39" s="738"/>
      <c r="B39" s="745"/>
      <c r="C39" s="58" t="s">
        <v>876</v>
      </c>
      <c r="D39" s="393">
        <v>20</v>
      </c>
      <c r="E39" s="393"/>
      <c r="F39" s="393"/>
      <c r="G39" s="393">
        <f t="shared" si="0"/>
        <v>20</v>
      </c>
      <c r="H39" s="393">
        <v>10</v>
      </c>
      <c r="I39" s="393">
        <v>10</v>
      </c>
      <c r="J39" s="393">
        <f t="shared" si="1"/>
        <v>20</v>
      </c>
      <c r="K39" s="393">
        <f t="shared" si="2"/>
        <v>10</v>
      </c>
      <c r="L39" s="393">
        <v>4</v>
      </c>
      <c r="M39" s="393">
        <v>6</v>
      </c>
      <c r="N39" s="393">
        <f t="shared" si="3"/>
        <v>10</v>
      </c>
      <c r="O39" s="393">
        <v>7</v>
      </c>
      <c r="P39" s="393">
        <v>3</v>
      </c>
    </row>
    <row r="40" spans="1:16" s="389" customFormat="1" ht="13.95" customHeight="1" x14ac:dyDescent="0.25">
      <c r="A40" s="738"/>
      <c r="B40" s="745"/>
      <c r="C40" s="58" t="s">
        <v>739</v>
      </c>
      <c r="D40" s="393">
        <v>0</v>
      </c>
      <c r="E40" s="393"/>
      <c r="F40" s="393"/>
      <c r="G40" s="393">
        <f t="shared" si="0"/>
        <v>0</v>
      </c>
      <c r="H40" s="393">
        <v>0</v>
      </c>
      <c r="I40" s="393">
        <v>0</v>
      </c>
      <c r="J40" s="393">
        <f t="shared" si="1"/>
        <v>0</v>
      </c>
      <c r="K40" s="393">
        <f t="shared" si="2"/>
        <v>0</v>
      </c>
      <c r="L40" s="393">
        <v>0</v>
      </c>
      <c r="M40" s="393">
        <v>0</v>
      </c>
      <c r="N40" s="393">
        <f t="shared" si="3"/>
        <v>0</v>
      </c>
      <c r="O40" s="393">
        <v>0</v>
      </c>
      <c r="P40" s="393">
        <v>0</v>
      </c>
    </row>
    <row r="41" spans="1:16" s="389" customFormat="1" ht="13.95" customHeight="1" x14ac:dyDescent="0.25">
      <c r="A41" s="403">
        <v>8</v>
      </c>
      <c r="B41" s="535" t="s">
        <v>338</v>
      </c>
      <c r="C41" s="58" t="s">
        <v>991</v>
      </c>
      <c r="D41" s="393">
        <v>25</v>
      </c>
      <c r="E41" s="393"/>
      <c r="F41" s="393"/>
      <c r="G41" s="393">
        <f t="shared" si="0"/>
        <v>25</v>
      </c>
      <c r="H41" s="393">
        <v>8</v>
      </c>
      <c r="I41" s="393">
        <v>17</v>
      </c>
      <c r="J41" s="393">
        <f t="shared" si="1"/>
        <v>22</v>
      </c>
      <c r="K41" s="393">
        <f t="shared" si="2"/>
        <v>8</v>
      </c>
      <c r="L41" s="393">
        <v>8</v>
      </c>
      <c r="M41" s="393">
        <v>0</v>
      </c>
      <c r="N41" s="393">
        <f t="shared" si="3"/>
        <v>14</v>
      </c>
      <c r="O41" s="393">
        <v>14</v>
      </c>
      <c r="P41" s="393">
        <v>0</v>
      </c>
    </row>
    <row r="42" spans="1:16" s="389" customFormat="1" ht="13.95" customHeight="1" x14ac:dyDescent="0.25">
      <c r="A42" s="738">
        <v>9</v>
      </c>
      <c r="B42" s="745" t="s">
        <v>339</v>
      </c>
      <c r="C42" s="58" t="s">
        <v>992</v>
      </c>
      <c r="D42" s="393">
        <v>0</v>
      </c>
      <c r="E42" s="393"/>
      <c r="F42" s="393"/>
      <c r="G42" s="393">
        <f t="shared" si="0"/>
        <v>0</v>
      </c>
      <c r="H42" s="393">
        <v>0</v>
      </c>
      <c r="I42" s="393">
        <v>0</v>
      </c>
      <c r="J42" s="393">
        <f t="shared" si="1"/>
        <v>0</v>
      </c>
      <c r="K42" s="393">
        <f t="shared" si="2"/>
        <v>0</v>
      </c>
      <c r="L42" s="393">
        <v>0</v>
      </c>
      <c r="M42" s="393">
        <v>0</v>
      </c>
      <c r="N42" s="393">
        <f t="shared" si="3"/>
        <v>0</v>
      </c>
      <c r="O42" s="393">
        <v>0</v>
      </c>
      <c r="P42" s="393">
        <v>0</v>
      </c>
    </row>
    <row r="43" spans="1:16" s="389" customFormat="1" ht="13.95" customHeight="1" x14ac:dyDescent="0.25">
      <c r="A43" s="738"/>
      <c r="B43" s="745"/>
      <c r="C43" s="58" t="s">
        <v>877</v>
      </c>
      <c r="D43" s="393">
        <v>9</v>
      </c>
      <c r="E43" s="393"/>
      <c r="F43" s="393"/>
      <c r="G43" s="393">
        <f t="shared" si="0"/>
        <v>9</v>
      </c>
      <c r="H43" s="393">
        <v>5</v>
      </c>
      <c r="I43" s="393">
        <v>4</v>
      </c>
      <c r="J43" s="393">
        <f t="shared" si="1"/>
        <v>9</v>
      </c>
      <c r="K43" s="393">
        <f t="shared" si="2"/>
        <v>5</v>
      </c>
      <c r="L43" s="393">
        <v>3</v>
      </c>
      <c r="M43" s="393">
        <v>2</v>
      </c>
      <c r="N43" s="393">
        <f t="shared" si="3"/>
        <v>4</v>
      </c>
      <c r="O43" s="393">
        <v>2</v>
      </c>
      <c r="P43" s="393">
        <v>2</v>
      </c>
    </row>
    <row r="44" spans="1:16" s="389" customFormat="1" ht="13.95" customHeight="1" x14ac:dyDescent="0.25">
      <c r="A44" s="738"/>
      <c r="B44" s="745"/>
      <c r="C44" s="58" t="s">
        <v>1054</v>
      </c>
      <c r="D44" s="393">
        <v>0</v>
      </c>
      <c r="E44" s="393"/>
      <c r="F44" s="393"/>
      <c r="G44" s="393">
        <f t="shared" si="0"/>
        <v>0</v>
      </c>
      <c r="H44" s="393">
        <v>0</v>
      </c>
      <c r="I44" s="393">
        <v>0</v>
      </c>
      <c r="J44" s="393">
        <f t="shared" si="1"/>
        <v>0</v>
      </c>
      <c r="K44" s="393">
        <f t="shared" si="2"/>
        <v>0</v>
      </c>
      <c r="L44" s="393">
        <v>0</v>
      </c>
      <c r="M44" s="393">
        <v>0</v>
      </c>
      <c r="N44" s="393">
        <f t="shared" si="3"/>
        <v>0</v>
      </c>
      <c r="O44" s="393">
        <v>0</v>
      </c>
      <c r="P44" s="393">
        <v>0</v>
      </c>
    </row>
    <row r="45" spans="1:16" s="389" customFormat="1" ht="13.95" customHeight="1" x14ac:dyDescent="0.25">
      <c r="A45" s="738"/>
      <c r="B45" s="745"/>
      <c r="C45" s="339" t="s">
        <v>1297</v>
      </c>
      <c r="D45" s="393">
        <v>0</v>
      </c>
      <c r="E45" s="393"/>
      <c r="F45" s="393"/>
      <c r="G45" s="393">
        <f t="shared" ref="G45" si="10">SUM(H45:I45)</f>
        <v>0</v>
      </c>
      <c r="H45" s="393">
        <v>0</v>
      </c>
      <c r="I45" s="393">
        <v>0</v>
      </c>
      <c r="J45" s="393">
        <f t="shared" si="1"/>
        <v>0</v>
      </c>
      <c r="K45" s="393">
        <f t="shared" si="2"/>
        <v>0</v>
      </c>
      <c r="L45" s="393">
        <v>0</v>
      </c>
      <c r="M45" s="393">
        <v>0</v>
      </c>
      <c r="N45" s="393">
        <f t="shared" ref="N45" si="11">SUM(O45:P45)</f>
        <v>0</v>
      </c>
      <c r="O45" s="393">
        <v>0</v>
      </c>
      <c r="P45" s="393">
        <v>0</v>
      </c>
    </row>
    <row r="46" spans="1:16" s="389" customFormat="1" ht="13.95" customHeight="1" x14ac:dyDescent="0.25">
      <c r="A46" s="738"/>
      <c r="B46" s="745"/>
      <c r="C46" s="58" t="s">
        <v>739</v>
      </c>
      <c r="D46" s="393">
        <v>6</v>
      </c>
      <c r="E46" s="393"/>
      <c r="F46" s="393"/>
      <c r="G46" s="393">
        <f t="shared" si="0"/>
        <v>6</v>
      </c>
      <c r="H46" s="393">
        <v>4</v>
      </c>
      <c r="I46" s="393">
        <v>2</v>
      </c>
      <c r="J46" s="393">
        <f t="shared" si="1"/>
        <v>1</v>
      </c>
      <c r="K46" s="393">
        <f t="shared" si="2"/>
        <v>0</v>
      </c>
      <c r="L46" s="393">
        <v>0</v>
      </c>
      <c r="M46" s="393">
        <v>0</v>
      </c>
      <c r="N46" s="393">
        <f t="shared" si="3"/>
        <v>1</v>
      </c>
      <c r="O46" s="393">
        <v>1</v>
      </c>
      <c r="P46" s="393">
        <v>0</v>
      </c>
    </row>
    <row r="47" spans="1:16" s="389" customFormat="1" ht="13.95" customHeight="1" x14ac:dyDescent="0.25">
      <c r="A47" s="403">
        <v>10</v>
      </c>
      <c r="B47" s="535" t="s">
        <v>340</v>
      </c>
      <c r="C47" s="104" t="s">
        <v>993</v>
      </c>
      <c r="D47" s="393">
        <v>6</v>
      </c>
      <c r="E47" s="393"/>
      <c r="F47" s="393"/>
      <c r="G47" s="393">
        <f t="shared" si="0"/>
        <v>2</v>
      </c>
      <c r="H47" s="393">
        <v>1</v>
      </c>
      <c r="I47" s="393">
        <v>1</v>
      </c>
      <c r="J47" s="393">
        <f t="shared" si="1"/>
        <v>2</v>
      </c>
      <c r="K47" s="393">
        <f t="shared" si="2"/>
        <v>1</v>
      </c>
      <c r="L47" s="393">
        <v>0</v>
      </c>
      <c r="M47" s="393">
        <v>1</v>
      </c>
      <c r="N47" s="393">
        <f t="shared" si="3"/>
        <v>1</v>
      </c>
      <c r="O47" s="393">
        <v>0</v>
      </c>
      <c r="P47" s="393">
        <v>1</v>
      </c>
    </row>
    <row r="48" spans="1:16" s="389" customFormat="1" ht="13.95" customHeight="1" x14ac:dyDescent="0.25">
      <c r="A48" s="738">
        <v>11</v>
      </c>
      <c r="B48" s="739" t="s">
        <v>341</v>
      </c>
      <c r="C48" s="58" t="s">
        <v>994</v>
      </c>
      <c r="D48" s="393">
        <v>0</v>
      </c>
      <c r="E48" s="393"/>
      <c r="F48" s="393"/>
      <c r="G48" s="393">
        <f t="shared" si="0"/>
        <v>0</v>
      </c>
      <c r="H48" s="393">
        <v>0</v>
      </c>
      <c r="I48" s="393">
        <v>0</v>
      </c>
      <c r="J48" s="393">
        <f t="shared" si="1"/>
        <v>0</v>
      </c>
      <c r="K48" s="393">
        <f t="shared" si="2"/>
        <v>0</v>
      </c>
      <c r="L48" s="393">
        <v>0</v>
      </c>
      <c r="M48" s="393">
        <v>0</v>
      </c>
      <c r="N48" s="393">
        <f t="shared" si="3"/>
        <v>0</v>
      </c>
      <c r="O48" s="393">
        <v>0</v>
      </c>
      <c r="P48" s="393">
        <v>0</v>
      </c>
    </row>
    <row r="49" spans="1:16" s="389" customFormat="1" ht="13.95" customHeight="1" x14ac:dyDescent="0.25">
      <c r="A49" s="738"/>
      <c r="B49" s="739"/>
      <c r="C49" s="58" t="s">
        <v>739</v>
      </c>
      <c r="D49" s="393">
        <v>6</v>
      </c>
      <c r="E49" s="393"/>
      <c r="F49" s="393"/>
      <c r="G49" s="393">
        <f t="shared" si="0"/>
        <v>6</v>
      </c>
      <c r="H49" s="393">
        <v>4</v>
      </c>
      <c r="I49" s="393">
        <v>2</v>
      </c>
      <c r="J49" s="393">
        <f t="shared" si="1"/>
        <v>6</v>
      </c>
      <c r="K49" s="393">
        <f t="shared" si="2"/>
        <v>4</v>
      </c>
      <c r="L49" s="393">
        <v>3</v>
      </c>
      <c r="M49" s="393">
        <v>1</v>
      </c>
      <c r="N49" s="393">
        <f t="shared" si="3"/>
        <v>2</v>
      </c>
      <c r="O49" s="393">
        <v>0</v>
      </c>
      <c r="P49" s="393">
        <v>2</v>
      </c>
    </row>
    <row r="50" spans="1:16" s="389" customFormat="1" ht="13.95" customHeight="1" x14ac:dyDescent="0.25">
      <c r="A50" s="743">
        <v>12</v>
      </c>
      <c r="B50" s="739" t="s">
        <v>342</v>
      </c>
      <c r="C50" s="58" t="s">
        <v>995</v>
      </c>
      <c r="D50" s="393">
        <v>3</v>
      </c>
      <c r="E50" s="393"/>
      <c r="F50" s="393"/>
      <c r="G50" s="393">
        <f t="shared" si="0"/>
        <v>3</v>
      </c>
      <c r="H50" s="393">
        <v>1</v>
      </c>
      <c r="I50" s="393">
        <v>2</v>
      </c>
      <c r="J50" s="393">
        <f t="shared" si="1"/>
        <v>2</v>
      </c>
      <c r="K50" s="393">
        <f t="shared" si="2"/>
        <v>1</v>
      </c>
      <c r="L50" s="393">
        <v>1</v>
      </c>
      <c r="M50" s="393">
        <v>0</v>
      </c>
      <c r="N50" s="393">
        <f t="shared" si="3"/>
        <v>1</v>
      </c>
      <c r="O50" s="393">
        <v>1</v>
      </c>
      <c r="P50" s="393">
        <v>0</v>
      </c>
    </row>
    <row r="51" spans="1:16" s="389" customFormat="1" ht="13.95" customHeight="1" x14ac:dyDescent="0.25">
      <c r="A51" s="743"/>
      <c r="B51" s="739"/>
      <c r="C51" s="58" t="s">
        <v>741</v>
      </c>
      <c r="D51" s="393">
        <v>0</v>
      </c>
      <c r="E51" s="393"/>
      <c r="F51" s="393"/>
      <c r="G51" s="393">
        <f t="shared" si="0"/>
        <v>0</v>
      </c>
      <c r="H51" s="393">
        <v>0</v>
      </c>
      <c r="I51" s="393">
        <v>0</v>
      </c>
      <c r="J51" s="393">
        <f t="shared" si="1"/>
        <v>0</v>
      </c>
      <c r="K51" s="393">
        <f t="shared" si="2"/>
        <v>0</v>
      </c>
      <c r="L51" s="393">
        <v>0</v>
      </c>
      <c r="M51" s="393">
        <v>0</v>
      </c>
      <c r="N51" s="393">
        <f t="shared" si="3"/>
        <v>0</v>
      </c>
      <c r="O51" s="393">
        <v>0</v>
      </c>
      <c r="P51" s="393">
        <v>0</v>
      </c>
    </row>
    <row r="52" spans="1:16" s="389" customFormat="1" ht="13.95" customHeight="1" x14ac:dyDescent="0.25">
      <c r="A52" s="743"/>
      <c r="B52" s="739"/>
      <c r="C52" s="58" t="s">
        <v>742</v>
      </c>
      <c r="D52" s="393">
        <v>5</v>
      </c>
      <c r="E52" s="393"/>
      <c r="F52" s="393"/>
      <c r="G52" s="393">
        <f t="shared" si="0"/>
        <v>5</v>
      </c>
      <c r="H52" s="393">
        <v>2</v>
      </c>
      <c r="I52" s="393">
        <v>3</v>
      </c>
      <c r="J52" s="393">
        <f t="shared" si="1"/>
        <v>3</v>
      </c>
      <c r="K52" s="393">
        <f t="shared" si="2"/>
        <v>1</v>
      </c>
      <c r="L52" s="393">
        <v>0</v>
      </c>
      <c r="M52" s="393">
        <v>1</v>
      </c>
      <c r="N52" s="393">
        <f t="shared" si="3"/>
        <v>2</v>
      </c>
      <c r="O52" s="393">
        <v>2</v>
      </c>
      <c r="P52" s="393">
        <v>0</v>
      </c>
    </row>
    <row r="53" spans="1:16" s="389" customFormat="1" ht="13.95" customHeight="1" x14ac:dyDescent="0.25">
      <c r="A53" s="743"/>
      <c r="B53" s="739"/>
      <c r="C53" s="58" t="s">
        <v>1054</v>
      </c>
      <c r="D53" s="393">
        <v>0</v>
      </c>
      <c r="E53" s="393"/>
      <c r="F53" s="393"/>
      <c r="G53" s="393">
        <f t="shared" si="0"/>
        <v>0</v>
      </c>
      <c r="H53" s="393">
        <v>0</v>
      </c>
      <c r="I53" s="393">
        <v>0</v>
      </c>
      <c r="J53" s="393">
        <f t="shared" si="1"/>
        <v>0</v>
      </c>
      <c r="K53" s="393">
        <f t="shared" si="2"/>
        <v>0</v>
      </c>
      <c r="L53" s="393">
        <v>0</v>
      </c>
      <c r="M53" s="393">
        <v>0</v>
      </c>
      <c r="N53" s="393">
        <f t="shared" si="3"/>
        <v>0</v>
      </c>
      <c r="O53" s="393">
        <v>0</v>
      </c>
      <c r="P53" s="393">
        <v>0</v>
      </c>
    </row>
    <row r="54" spans="1:16" s="389" customFormat="1" ht="13.95" customHeight="1" x14ac:dyDescent="0.25">
      <c r="A54" s="738">
        <v>13</v>
      </c>
      <c r="B54" s="739" t="s">
        <v>343</v>
      </c>
      <c r="C54" s="58" t="s">
        <v>997</v>
      </c>
      <c r="D54" s="393">
        <v>0</v>
      </c>
      <c r="E54" s="393"/>
      <c r="F54" s="393"/>
      <c r="G54" s="393">
        <f t="shared" si="0"/>
        <v>0</v>
      </c>
      <c r="H54" s="393">
        <v>0</v>
      </c>
      <c r="I54" s="393">
        <v>0</v>
      </c>
      <c r="J54" s="393">
        <f t="shared" si="1"/>
        <v>0</v>
      </c>
      <c r="K54" s="393">
        <f t="shared" si="2"/>
        <v>0</v>
      </c>
      <c r="L54" s="393">
        <v>0</v>
      </c>
      <c r="M54" s="393">
        <v>0</v>
      </c>
      <c r="N54" s="393">
        <f t="shared" si="3"/>
        <v>0</v>
      </c>
      <c r="O54" s="393">
        <v>0</v>
      </c>
      <c r="P54" s="393">
        <v>0</v>
      </c>
    </row>
    <row r="55" spans="1:16" s="389" customFormat="1" ht="13.95" customHeight="1" x14ac:dyDescent="0.25">
      <c r="A55" s="738"/>
      <c r="B55" s="739"/>
      <c r="C55" s="58" t="s">
        <v>483</v>
      </c>
      <c r="D55" s="393">
        <v>0</v>
      </c>
      <c r="E55" s="393"/>
      <c r="F55" s="393"/>
      <c r="G55" s="393">
        <f t="shared" si="0"/>
        <v>0</v>
      </c>
      <c r="H55" s="393">
        <v>0</v>
      </c>
      <c r="I55" s="393">
        <v>0</v>
      </c>
      <c r="J55" s="393">
        <f t="shared" si="1"/>
        <v>0</v>
      </c>
      <c r="K55" s="393">
        <f t="shared" si="2"/>
        <v>0</v>
      </c>
      <c r="L55" s="393">
        <v>0</v>
      </c>
      <c r="M55" s="393">
        <v>0</v>
      </c>
      <c r="N55" s="393">
        <f t="shared" si="3"/>
        <v>0</v>
      </c>
      <c r="O55" s="393">
        <v>0</v>
      </c>
      <c r="P55" s="393">
        <v>0</v>
      </c>
    </row>
    <row r="56" spans="1:16" s="389" customFormat="1" ht="13.95" customHeight="1" x14ac:dyDescent="0.25">
      <c r="A56" s="738"/>
      <c r="B56" s="739"/>
      <c r="C56" s="58" t="s">
        <v>739</v>
      </c>
      <c r="D56" s="393">
        <v>0</v>
      </c>
      <c r="E56" s="393"/>
      <c r="F56" s="393"/>
      <c r="G56" s="393">
        <f t="shared" si="0"/>
        <v>0</v>
      </c>
      <c r="H56" s="393">
        <v>0</v>
      </c>
      <c r="I56" s="393">
        <v>0</v>
      </c>
      <c r="J56" s="393">
        <f t="shared" si="1"/>
        <v>0</v>
      </c>
      <c r="K56" s="393">
        <f t="shared" si="2"/>
        <v>0</v>
      </c>
      <c r="L56" s="393">
        <v>0</v>
      </c>
      <c r="M56" s="393">
        <v>0</v>
      </c>
      <c r="N56" s="393">
        <f t="shared" si="3"/>
        <v>0</v>
      </c>
      <c r="O56" s="393">
        <v>0</v>
      </c>
      <c r="P56" s="393">
        <v>0</v>
      </c>
    </row>
    <row r="57" spans="1:16" s="389" customFormat="1" ht="13.95" customHeight="1" x14ac:dyDescent="0.25">
      <c r="A57" s="738">
        <v>14</v>
      </c>
      <c r="B57" s="739" t="s">
        <v>344</v>
      </c>
      <c r="C57" s="58" t="s">
        <v>998</v>
      </c>
      <c r="D57" s="393">
        <v>15</v>
      </c>
      <c r="E57" s="393"/>
      <c r="F57" s="393"/>
      <c r="G57" s="393">
        <f t="shared" si="0"/>
        <v>15</v>
      </c>
      <c r="H57" s="393">
        <v>6</v>
      </c>
      <c r="I57" s="393">
        <v>9</v>
      </c>
      <c r="J57" s="393">
        <f t="shared" si="1"/>
        <v>14</v>
      </c>
      <c r="K57" s="393">
        <f t="shared" si="2"/>
        <v>6</v>
      </c>
      <c r="L57" s="393">
        <v>5</v>
      </c>
      <c r="M57" s="393">
        <v>1</v>
      </c>
      <c r="N57" s="393">
        <f t="shared" si="3"/>
        <v>8</v>
      </c>
      <c r="O57" s="393">
        <v>7</v>
      </c>
      <c r="P57" s="393">
        <v>1</v>
      </c>
    </row>
    <row r="58" spans="1:16" s="389" customFormat="1" ht="13.95" customHeight="1" x14ac:dyDescent="0.25">
      <c r="A58" s="738"/>
      <c r="B58" s="739"/>
      <c r="C58" s="58" t="s">
        <v>474</v>
      </c>
      <c r="D58" s="393">
        <v>10</v>
      </c>
      <c r="E58" s="393"/>
      <c r="F58" s="393"/>
      <c r="G58" s="393">
        <f t="shared" si="0"/>
        <v>8</v>
      </c>
      <c r="H58" s="393">
        <v>6</v>
      </c>
      <c r="I58" s="393">
        <v>2</v>
      </c>
      <c r="J58" s="393">
        <f t="shared" si="1"/>
        <v>8</v>
      </c>
      <c r="K58" s="393">
        <f t="shared" si="2"/>
        <v>6</v>
      </c>
      <c r="L58" s="393">
        <v>3</v>
      </c>
      <c r="M58" s="393">
        <v>3</v>
      </c>
      <c r="N58" s="393">
        <f t="shared" si="3"/>
        <v>2</v>
      </c>
      <c r="O58" s="393">
        <v>2</v>
      </c>
      <c r="P58" s="393">
        <v>0</v>
      </c>
    </row>
    <row r="59" spans="1:16" s="389" customFormat="1" ht="13.95" customHeight="1" x14ac:dyDescent="0.25">
      <c r="A59" s="738">
        <v>15</v>
      </c>
      <c r="B59" s="739" t="s">
        <v>345</v>
      </c>
      <c r="C59" s="58" t="s">
        <v>999</v>
      </c>
      <c r="D59" s="393">
        <v>85</v>
      </c>
      <c r="E59" s="393"/>
      <c r="F59" s="393"/>
      <c r="G59" s="393">
        <f t="shared" si="0"/>
        <v>85</v>
      </c>
      <c r="H59" s="393">
        <v>55</v>
      </c>
      <c r="I59" s="393">
        <v>30</v>
      </c>
      <c r="J59" s="393">
        <f t="shared" si="1"/>
        <v>85</v>
      </c>
      <c r="K59" s="393">
        <f t="shared" si="2"/>
        <v>55</v>
      </c>
      <c r="L59" s="393">
        <v>36</v>
      </c>
      <c r="M59" s="393">
        <v>19</v>
      </c>
      <c r="N59" s="393">
        <f t="shared" si="3"/>
        <v>30</v>
      </c>
      <c r="O59" s="393">
        <v>17</v>
      </c>
      <c r="P59" s="393">
        <v>13</v>
      </c>
    </row>
    <row r="60" spans="1:16" s="389" customFormat="1" ht="13.95" customHeight="1" x14ac:dyDescent="0.25">
      <c r="A60" s="738"/>
      <c r="B60" s="739"/>
      <c r="C60" s="58" t="s">
        <v>879</v>
      </c>
      <c r="D60" s="393">
        <v>40</v>
      </c>
      <c r="E60" s="393"/>
      <c r="F60" s="393"/>
      <c r="G60" s="393">
        <f t="shared" si="0"/>
        <v>40</v>
      </c>
      <c r="H60" s="393">
        <v>17</v>
      </c>
      <c r="I60" s="393">
        <v>23</v>
      </c>
      <c r="J60" s="393">
        <f t="shared" si="1"/>
        <v>40</v>
      </c>
      <c r="K60" s="393">
        <f t="shared" si="2"/>
        <v>17</v>
      </c>
      <c r="L60" s="393">
        <v>9</v>
      </c>
      <c r="M60" s="393">
        <v>8</v>
      </c>
      <c r="N60" s="393">
        <f t="shared" si="3"/>
        <v>23</v>
      </c>
      <c r="O60" s="393">
        <v>15</v>
      </c>
      <c r="P60" s="393">
        <v>8</v>
      </c>
    </row>
    <row r="61" spans="1:16" s="389" customFormat="1" ht="13.95" customHeight="1" x14ac:dyDescent="0.25">
      <c r="A61" s="738"/>
      <c r="B61" s="739"/>
      <c r="C61" s="58" t="s">
        <v>743</v>
      </c>
      <c r="D61" s="393">
        <v>0</v>
      </c>
      <c r="E61" s="393"/>
      <c r="F61" s="393"/>
      <c r="G61" s="393">
        <f t="shared" si="0"/>
        <v>0</v>
      </c>
      <c r="H61" s="393">
        <v>0</v>
      </c>
      <c r="I61" s="393">
        <v>0</v>
      </c>
      <c r="J61" s="393">
        <f t="shared" si="1"/>
        <v>0</v>
      </c>
      <c r="K61" s="393">
        <f t="shared" si="2"/>
        <v>0</v>
      </c>
      <c r="L61" s="393">
        <v>0</v>
      </c>
      <c r="M61" s="393">
        <v>0</v>
      </c>
      <c r="N61" s="393">
        <f t="shared" si="3"/>
        <v>0</v>
      </c>
      <c r="O61" s="393">
        <v>0</v>
      </c>
      <c r="P61" s="393">
        <v>0</v>
      </c>
    </row>
    <row r="62" spans="1:16" s="389" customFormat="1" ht="13.95" customHeight="1" x14ac:dyDescent="0.25">
      <c r="A62" s="743">
        <v>16</v>
      </c>
      <c r="B62" s="744" t="s">
        <v>346</v>
      </c>
      <c r="C62" s="103" t="s">
        <v>481</v>
      </c>
      <c r="D62" s="393">
        <v>15</v>
      </c>
      <c r="E62" s="393"/>
      <c r="F62" s="393"/>
      <c r="G62" s="393">
        <f t="shared" si="0"/>
        <v>7</v>
      </c>
      <c r="H62" s="393">
        <v>3</v>
      </c>
      <c r="I62" s="393">
        <v>4</v>
      </c>
      <c r="J62" s="393">
        <f t="shared" si="1"/>
        <v>7</v>
      </c>
      <c r="K62" s="393">
        <f t="shared" si="2"/>
        <v>3</v>
      </c>
      <c r="L62" s="393">
        <v>3</v>
      </c>
      <c r="M62" s="393">
        <v>0</v>
      </c>
      <c r="N62" s="393">
        <f t="shared" si="3"/>
        <v>4</v>
      </c>
      <c r="O62" s="393">
        <v>4</v>
      </c>
      <c r="P62" s="393">
        <v>0</v>
      </c>
    </row>
    <row r="63" spans="1:16" s="389" customFormat="1" ht="13.95" customHeight="1" x14ac:dyDescent="0.25">
      <c r="A63" s="743"/>
      <c r="B63" s="744"/>
      <c r="C63" s="103" t="s">
        <v>482</v>
      </c>
      <c r="D63" s="393">
        <v>50</v>
      </c>
      <c r="E63" s="393"/>
      <c r="F63" s="393"/>
      <c r="G63" s="393">
        <f t="shared" si="0"/>
        <v>28</v>
      </c>
      <c r="H63" s="393">
        <v>19</v>
      </c>
      <c r="I63" s="393">
        <v>9</v>
      </c>
      <c r="J63" s="393">
        <f t="shared" si="1"/>
        <v>27</v>
      </c>
      <c r="K63" s="393">
        <f t="shared" si="2"/>
        <v>18</v>
      </c>
      <c r="L63" s="393">
        <v>18</v>
      </c>
      <c r="M63" s="393">
        <v>0</v>
      </c>
      <c r="N63" s="393">
        <f t="shared" si="3"/>
        <v>9</v>
      </c>
      <c r="O63" s="393">
        <v>9</v>
      </c>
      <c r="P63" s="393">
        <v>0</v>
      </c>
    </row>
    <row r="64" spans="1:16" s="389" customFormat="1" ht="13.95" customHeight="1" x14ac:dyDescent="0.25">
      <c r="A64" s="743"/>
      <c r="B64" s="744"/>
      <c r="C64" s="103" t="s">
        <v>1269</v>
      </c>
      <c r="D64" s="393">
        <v>0</v>
      </c>
      <c r="E64" s="393"/>
      <c r="F64" s="393"/>
      <c r="G64" s="393">
        <f t="shared" si="0"/>
        <v>0</v>
      </c>
      <c r="H64" s="393">
        <v>0</v>
      </c>
      <c r="I64" s="393">
        <v>0</v>
      </c>
      <c r="J64" s="393">
        <f t="shared" si="1"/>
        <v>0</v>
      </c>
      <c r="K64" s="393">
        <f t="shared" si="2"/>
        <v>0</v>
      </c>
      <c r="L64" s="393">
        <v>0</v>
      </c>
      <c r="M64" s="393">
        <v>0</v>
      </c>
      <c r="N64" s="393">
        <f t="shared" si="3"/>
        <v>0</v>
      </c>
      <c r="O64" s="393">
        <v>0</v>
      </c>
      <c r="P64" s="393">
        <v>0</v>
      </c>
    </row>
    <row r="65" spans="1:16" s="389" customFormat="1" ht="13.95" customHeight="1" x14ac:dyDescent="0.25">
      <c r="A65" s="743"/>
      <c r="B65" s="744"/>
      <c r="C65" s="103" t="s">
        <v>1271</v>
      </c>
      <c r="D65" s="393">
        <v>0</v>
      </c>
      <c r="E65" s="393"/>
      <c r="F65" s="393"/>
      <c r="G65" s="393">
        <f t="shared" si="0"/>
        <v>0</v>
      </c>
      <c r="H65" s="393">
        <v>0</v>
      </c>
      <c r="I65" s="393">
        <v>0</v>
      </c>
      <c r="J65" s="393">
        <f t="shared" si="1"/>
        <v>0</v>
      </c>
      <c r="K65" s="393">
        <f t="shared" si="2"/>
        <v>0</v>
      </c>
      <c r="L65" s="393">
        <v>0</v>
      </c>
      <c r="M65" s="393">
        <v>0</v>
      </c>
      <c r="N65" s="393">
        <f t="shared" si="3"/>
        <v>0</v>
      </c>
      <c r="O65" s="393">
        <v>0</v>
      </c>
      <c r="P65" s="393">
        <v>0</v>
      </c>
    </row>
    <row r="66" spans="1:16" s="389" customFormat="1" ht="13.95" customHeight="1" x14ac:dyDescent="0.25">
      <c r="A66" s="743"/>
      <c r="B66" s="744"/>
      <c r="C66" s="103" t="s">
        <v>1054</v>
      </c>
      <c r="D66" s="393">
        <v>0</v>
      </c>
      <c r="E66" s="393"/>
      <c r="F66" s="393"/>
      <c r="G66" s="393">
        <f t="shared" si="0"/>
        <v>0</v>
      </c>
      <c r="H66" s="393">
        <v>0</v>
      </c>
      <c r="I66" s="393">
        <v>0</v>
      </c>
      <c r="J66" s="393">
        <f t="shared" si="1"/>
        <v>0</v>
      </c>
      <c r="K66" s="393">
        <f t="shared" si="2"/>
        <v>0</v>
      </c>
      <c r="L66" s="393">
        <v>0</v>
      </c>
      <c r="M66" s="393">
        <v>0</v>
      </c>
      <c r="N66" s="393">
        <f t="shared" si="3"/>
        <v>0</v>
      </c>
      <c r="O66" s="393">
        <v>0</v>
      </c>
      <c r="P66" s="393">
        <v>0</v>
      </c>
    </row>
    <row r="67" spans="1:16" s="389" customFormat="1" ht="13.95" customHeight="1" x14ac:dyDescent="0.25">
      <c r="A67" s="743"/>
      <c r="B67" s="744"/>
      <c r="C67" s="103" t="s">
        <v>880</v>
      </c>
      <c r="D67" s="393">
        <v>6</v>
      </c>
      <c r="E67" s="393"/>
      <c r="F67" s="393"/>
      <c r="G67" s="393">
        <f t="shared" si="0"/>
        <v>4</v>
      </c>
      <c r="H67" s="393">
        <v>1</v>
      </c>
      <c r="I67" s="393">
        <v>3</v>
      </c>
      <c r="J67" s="393">
        <f t="shared" si="1"/>
        <v>4</v>
      </c>
      <c r="K67" s="393">
        <f t="shared" si="2"/>
        <v>1</v>
      </c>
      <c r="L67" s="393">
        <v>1</v>
      </c>
      <c r="M67" s="393">
        <v>0</v>
      </c>
      <c r="N67" s="393">
        <f t="shared" si="3"/>
        <v>3</v>
      </c>
      <c r="O67" s="393">
        <v>3</v>
      </c>
      <c r="P67" s="393">
        <v>0</v>
      </c>
    </row>
    <row r="68" spans="1:16" s="389" customFormat="1" ht="13.95" customHeight="1" x14ac:dyDescent="0.25">
      <c r="A68" s="743"/>
      <c r="B68" s="744"/>
      <c r="C68" s="103" t="s">
        <v>739</v>
      </c>
      <c r="D68" s="393">
        <v>0</v>
      </c>
      <c r="E68" s="393"/>
      <c r="F68" s="393"/>
      <c r="G68" s="393">
        <f t="shared" si="0"/>
        <v>0</v>
      </c>
      <c r="H68" s="393">
        <v>0</v>
      </c>
      <c r="I68" s="393">
        <v>0</v>
      </c>
      <c r="J68" s="393">
        <f t="shared" si="1"/>
        <v>0</v>
      </c>
      <c r="K68" s="393">
        <f t="shared" si="2"/>
        <v>0</v>
      </c>
      <c r="L68" s="393">
        <v>0</v>
      </c>
      <c r="M68" s="393">
        <v>0</v>
      </c>
      <c r="N68" s="393">
        <f t="shared" si="3"/>
        <v>0</v>
      </c>
      <c r="O68" s="393">
        <v>0</v>
      </c>
      <c r="P68" s="393">
        <v>0</v>
      </c>
    </row>
    <row r="69" spans="1:16" s="389" customFormat="1" ht="13.95" customHeight="1" x14ac:dyDescent="0.25">
      <c r="A69" s="738">
        <v>17</v>
      </c>
      <c r="B69" s="739" t="s">
        <v>347</v>
      </c>
      <c r="C69" s="103" t="s">
        <v>485</v>
      </c>
      <c r="D69" s="393">
        <v>0</v>
      </c>
      <c r="E69" s="393"/>
      <c r="F69" s="393"/>
      <c r="G69" s="393">
        <f t="shared" si="0"/>
        <v>0</v>
      </c>
      <c r="H69" s="393">
        <v>0</v>
      </c>
      <c r="I69" s="393">
        <v>0</v>
      </c>
      <c r="J69" s="393">
        <f t="shared" si="1"/>
        <v>0</v>
      </c>
      <c r="K69" s="393">
        <f t="shared" si="2"/>
        <v>0</v>
      </c>
      <c r="L69" s="393">
        <v>0</v>
      </c>
      <c r="M69" s="393">
        <v>0</v>
      </c>
      <c r="N69" s="393">
        <f t="shared" si="3"/>
        <v>0</v>
      </c>
      <c r="O69" s="393">
        <v>0</v>
      </c>
      <c r="P69" s="393">
        <v>0</v>
      </c>
    </row>
    <row r="70" spans="1:16" s="389" customFormat="1" ht="13.95" customHeight="1" x14ac:dyDescent="0.25">
      <c r="A70" s="738"/>
      <c r="B70" s="739"/>
      <c r="C70" s="58" t="s">
        <v>739</v>
      </c>
      <c r="D70" s="393">
        <v>0</v>
      </c>
      <c r="E70" s="393"/>
      <c r="F70" s="393"/>
      <c r="G70" s="393">
        <f t="shared" si="0"/>
        <v>0</v>
      </c>
      <c r="H70" s="393">
        <v>0</v>
      </c>
      <c r="I70" s="393">
        <v>0</v>
      </c>
      <c r="J70" s="393">
        <f t="shared" si="1"/>
        <v>0</v>
      </c>
      <c r="K70" s="393">
        <f t="shared" si="2"/>
        <v>0</v>
      </c>
      <c r="L70" s="393">
        <v>0</v>
      </c>
      <c r="M70" s="393">
        <v>0</v>
      </c>
      <c r="N70" s="393">
        <f t="shared" si="3"/>
        <v>0</v>
      </c>
      <c r="O70" s="393">
        <v>0</v>
      </c>
      <c r="P70" s="393">
        <v>0</v>
      </c>
    </row>
    <row r="71" spans="1:16" s="389" customFormat="1" ht="13.95" customHeight="1" x14ac:dyDescent="0.25">
      <c r="A71" s="738">
        <v>18</v>
      </c>
      <c r="B71" s="739" t="s">
        <v>744</v>
      </c>
      <c r="C71" s="58" t="s">
        <v>1000</v>
      </c>
      <c r="D71" s="393">
        <v>4</v>
      </c>
      <c r="E71" s="393"/>
      <c r="F71" s="393"/>
      <c r="G71" s="393">
        <f t="shared" si="0"/>
        <v>4</v>
      </c>
      <c r="H71" s="393">
        <v>2</v>
      </c>
      <c r="I71" s="393">
        <v>2</v>
      </c>
      <c r="J71" s="393">
        <f t="shared" si="1"/>
        <v>4</v>
      </c>
      <c r="K71" s="393">
        <f t="shared" si="2"/>
        <v>2</v>
      </c>
      <c r="L71" s="393">
        <v>2</v>
      </c>
      <c r="M71" s="393">
        <v>0</v>
      </c>
      <c r="N71" s="393">
        <f t="shared" si="3"/>
        <v>2</v>
      </c>
      <c r="O71" s="393">
        <v>2</v>
      </c>
      <c r="P71" s="393">
        <v>0</v>
      </c>
    </row>
    <row r="72" spans="1:16" s="389" customFormat="1" ht="13.95" customHeight="1" x14ac:dyDescent="0.25">
      <c r="A72" s="738"/>
      <c r="B72" s="739"/>
      <c r="C72" s="58" t="s">
        <v>745</v>
      </c>
      <c r="D72" s="393">
        <v>150</v>
      </c>
      <c r="E72" s="393"/>
      <c r="F72" s="393"/>
      <c r="G72" s="393">
        <f t="shared" si="0"/>
        <v>150</v>
      </c>
      <c r="H72" s="393">
        <v>110</v>
      </c>
      <c r="I72" s="393">
        <v>40</v>
      </c>
      <c r="J72" s="393">
        <f t="shared" si="1"/>
        <v>150</v>
      </c>
      <c r="K72" s="393">
        <f t="shared" si="2"/>
        <v>110</v>
      </c>
      <c r="L72" s="393">
        <v>49</v>
      </c>
      <c r="M72" s="393">
        <v>61</v>
      </c>
      <c r="N72" s="393">
        <f t="shared" si="3"/>
        <v>40</v>
      </c>
      <c r="O72" s="393">
        <v>19</v>
      </c>
      <c r="P72" s="393">
        <v>21</v>
      </c>
    </row>
    <row r="73" spans="1:16" s="389" customFormat="1" ht="13.95" customHeight="1" x14ac:dyDescent="0.25">
      <c r="A73" s="738"/>
      <c r="B73" s="739"/>
      <c r="C73" s="58" t="s">
        <v>739</v>
      </c>
      <c r="D73" s="393">
        <v>0</v>
      </c>
      <c r="E73" s="393"/>
      <c r="F73" s="393"/>
      <c r="G73" s="393">
        <f t="shared" si="0"/>
        <v>0</v>
      </c>
      <c r="H73" s="393">
        <v>0</v>
      </c>
      <c r="I73" s="393">
        <v>0</v>
      </c>
      <c r="J73" s="393">
        <f t="shared" si="1"/>
        <v>0</v>
      </c>
      <c r="K73" s="393">
        <f t="shared" si="2"/>
        <v>0</v>
      </c>
      <c r="L73" s="393">
        <v>0</v>
      </c>
      <c r="M73" s="393">
        <v>0</v>
      </c>
      <c r="N73" s="393">
        <f t="shared" si="3"/>
        <v>0</v>
      </c>
      <c r="O73" s="393">
        <v>0</v>
      </c>
      <c r="P73" s="393">
        <v>0</v>
      </c>
    </row>
    <row r="74" spans="1:16" s="389" customFormat="1" ht="13.95" customHeight="1" x14ac:dyDescent="0.25">
      <c r="A74" s="738">
        <v>19</v>
      </c>
      <c r="B74" s="739" t="s">
        <v>349</v>
      </c>
      <c r="C74" s="58" t="s">
        <v>882</v>
      </c>
      <c r="D74" s="393">
        <v>80</v>
      </c>
      <c r="E74" s="393"/>
      <c r="F74" s="393"/>
      <c r="G74" s="393">
        <f t="shared" si="0"/>
        <v>80</v>
      </c>
      <c r="H74" s="393">
        <v>40</v>
      </c>
      <c r="I74" s="393">
        <v>40</v>
      </c>
      <c r="J74" s="393">
        <f t="shared" si="1"/>
        <v>80</v>
      </c>
      <c r="K74" s="393">
        <f t="shared" si="2"/>
        <v>40</v>
      </c>
      <c r="L74" s="393">
        <v>19</v>
      </c>
      <c r="M74" s="393">
        <v>21</v>
      </c>
      <c r="N74" s="393">
        <f t="shared" si="3"/>
        <v>40</v>
      </c>
      <c r="O74" s="393">
        <v>25</v>
      </c>
      <c r="P74" s="393">
        <v>15</v>
      </c>
    </row>
    <row r="75" spans="1:16" s="389" customFormat="1" ht="13.95" customHeight="1" x14ac:dyDescent="0.25">
      <c r="A75" s="738"/>
      <c r="B75" s="739"/>
      <c r="C75" s="58" t="s">
        <v>883</v>
      </c>
      <c r="D75" s="393">
        <v>60</v>
      </c>
      <c r="E75" s="393"/>
      <c r="F75" s="393"/>
      <c r="G75" s="393">
        <f t="shared" si="0"/>
        <v>60</v>
      </c>
      <c r="H75" s="393">
        <v>30</v>
      </c>
      <c r="I75" s="393">
        <v>30</v>
      </c>
      <c r="J75" s="393">
        <f t="shared" si="1"/>
        <v>60</v>
      </c>
      <c r="K75" s="393">
        <f t="shared" si="2"/>
        <v>30</v>
      </c>
      <c r="L75" s="393">
        <v>15</v>
      </c>
      <c r="M75" s="393">
        <v>15</v>
      </c>
      <c r="N75" s="393">
        <f t="shared" si="3"/>
        <v>30</v>
      </c>
      <c r="O75" s="393">
        <v>17</v>
      </c>
      <c r="P75" s="393">
        <v>13</v>
      </c>
    </row>
    <row r="76" spans="1:16" s="389" customFormat="1" ht="13.95" customHeight="1" x14ac:dyDescent="0.25">
      <c r="A76" s="738"/>
      <c r="B76" s="739"/>
      <c r="C76" s="58" t="s">
        <v>899</v>
      </c>
      <c r="D76" s="393">
        <v>50</v>
      </c>
      <c r="E76" s="393"/>
      <c r="F76" s="393"/>
      <c r="G76" s="393">
        <f t="shared" si="0"/>
        <v>50</v>
      </c>
      <c r="H76" s="393">
        <v>30</v>
      </c>
      <c r="I76" s="393">
        <v>20</v>
      </c>
      <c r="J76" s="393">
        <f t="shared" si="1"/>
        <v>50</v>
      </c>
      <c r="K76" s="393">
        <f t="shared" si="2"/>
        <v>30</v>
      </c>
      <c r="L76" s="393">
        <v>17</v>
      </c>
      <c r="M76" s="393">
        <v>13</v>
      </c>
      <c r="N76" s="393">
        <f t="shared" si="3"/>
        <v>20</v>
      </c>
      <c r="O76" s="393">
        <v>13</v>
      </c>
      <c r="P76" s="393">
        <v>7</v>
      </c>
    </row>
    <row r="77" spans="1:16" s="389" customFormat="1" ht="13.95" customHeight="1" x14ac:dyDescent="0.25">
      <c r="A77" s="738"/>
      <c r="B77" s="739"/>
      <c r="C77" s="58" t="s">
        <v>473</v>
      </c>
      <c r="D77" s="393">
        <v>21</v>
      </c>
      <c r="E77" s="393"/>
      <c r="F77" s="393"/>
      <c r="G77" s="393">
        <f t="shared" si="0"/>
        <v>21</v>
      </c>
      <c r="H77" s="393">
        <v>13</v>
      </c>
      <c r="I77" s="393">
        <v>8</v>
      </c>
      <c r="J77" s="393">
        <f t="shared" si="1"/>
        <v>21</v>
      </c>
      <c r="K77" s="393">
        <f t="shared" si="2"/>
        <v>13</v>
      </c>
      <c r="L77" s="393">
        <v>13</v>
      </c>
      <c r="M77" s="393">
        <v>0</v>
      </c>
      <c r="N77" s="393">
        <f t="shared" si="3"/>
        <v>8</v>
      </c>
      <c r="O77" s="393">
        <v>8</v>
      </c>
      <c r="P77" s="393">
        <v>0</v>
      </c>
    </row>
    <row r="78" spans="1:16" s="389" customFormat="1" ht="13.95" customHeight="1" x14ac:dyDescent="0.25">
      <c r="A78" s="738"/>
      <c r="B78" s="739"/>
      <c r="C78" s="58" t="s">
        <v>881</v>
      </c>
      <c r="D78" s="393">
        <v>25</v>
      </c>
      <c r="E78" s="393"/>
      <c r="F78" s="393"/>
      <c r="G78" s="393">
        <f t="shared" si="0"/>
        <v>25</v>
      </c>
      <c r="H78" s="393">
        <v>14</v>
      </c>
      <c r="I78" s="393">
        <v>11</v>
      </c>
      <c r="J78" s="393">
        <f t="shared" si="1"/>
        <v>25</v>
      </c>
      <c r="K78" s="393">
        <f t="shared" si="2"/>
        <v>14</v>
      </c>
      <c r="L78" s="393">
        <v>10</v>
      </c>
      <c r="M78" s="393">
        <v>4</v>
      </c>
      <c r="N78" s="393">
        <f t="shared" si="3"/>
        <v>11</v>
      </c>
      <c r="O78" s="393">
        <v>10</v>
      </c>
      <c r="P78" s="393">
        <v>1</v>
      </c>
    </row>
    <row r="79" spans="1:16" s="389" customFormat="1" ht="13.95" customHeight="1" x14ac:dyDescent="0.25">
      <c r="A79" s="738"/>
      <c r="B79" s="739"/>
      <c r="C79" s="58" t="s">
        <v>739</v>
      </c>
      <c r="D79" s="393">
        <v>5</v>
      </c>
      <c r="E79" s="393"/>
      <c r="F79" s="393"/>
      <c r="G79" s="393">
        <f t="shared" si="0"/>
        <v>5</v>
      </c>
      <c r="H79" s="393">
        <v>4</v>
      </c>
      <c r="I79" s="393">
        <v>1</v>
      </c>
      <c r="J79" s="393">
        <f t="shared" si="1"/>
        <v>2</v>
      </c>
      <c r="K79" s="393">
        <f t="shared" si="2"/>
        <v>1</v>
      </c>
      <c r="L79" s="393">
        <v>1</v>
      </c>
      <c r="M79" s="393">
        <v>0</v>
      </c>
      <c r="N79" s="393">
        <f t="shared" si="3"/>
        <v>1</v>
      </c>
      <c r="O79" s="393">
        <v>0</v>
      </c>
      <c r="P79" s="393">
        <v>1</v>
      </c>
    </row>
    <row r="80" spans="1:16" s="389" customFormat="1" ht="13.95" customHeight="1" x14ac:dyDescent="0.25">
      <c r="A80" s="738">
        <v>20</v>
      </c>
      <c r="B80" s="742" t="s">
        <v>350</v>
      </c>
      <c r="C80" s="58" t="s">
        <v>1055</v>
      </c>
      <c r="D80" s="393">
        <v>0</v>
      </c>
      <c r="E80" s="393"/>
      <c r="F80" s="393"/>
      <c r="G80" s="393">
        <f t="shared" si="0"/>
        <v>0</v>
      </c>
      <c r="H80" s="393">
        <v>0</v>
      </c>
      <c r="I80" s="393">
        <v>0</v>
      </c>
      <c r="J80" s="393">
        <f t="shared" si="1"/>
        <v>0</v>
      </c>
      <c r="K80" s="393">
        <f t="shared" si="2"/>
        <v>0</v>
      </c>
      <c r="L80" s="393">
        <v>0</v>
      </c>
      <c r="M80" s="393">
        <v>0</v>
      </c>
      <c r="N80" s="393">
        <f t="shared" si="3"/>
        <v>0</v>
      </c>
      <c r="O80" s="393">
        <v>0</v>
      </c>
      <c r="P80" s="393">
        <v>0</v>
      </c>
    </row>
    <row r="81" spans="1:16" s="389" customFormat="1" ht="13.95" customHeight="1" x14ac:dyDescent="0.25">
      <c r="A81" s="738"/>
      <c r="B81" s="742"/>
      <c r="C81" s="58" t="s">
        <v>1001</v>
      </c>
      <c r="D81" s="393">
        <v>14</v>
      </c>
      <c r="E81" s="393"/>
      <c r="F81" s="393"/>
      <c r="G81" s="393">
        <f t="shared" si="0"/>
        <v>14</v>
      </c>
      <c r="H81" s="393">
        <v>4</v>
      </c>
      <c r="I81" s="393">
        <v>10</v>
      </c>
      <c r="J81" s="393">
        <f t="shared" si="1"/>
        <v>13</v>
      </c>
      <c r="K81" s="393">
        <f t="shared" si="2"/>
        <v>4</v>
      </c>
      <c r="L81" s="393">
        <v>4</v>
      </c>
      <c r="M81" s="393">
        <v>0</v>
      </c>
      <c r="N81" s="393">
        <f t="shared" si="3"/>
        <v>9</v>
      </c>
      <c r="O81" s="393">
        <v>9</v>
      </c>
      <c r="P81" s="393">
        <v>0</v>
      </c>
    </row>
    <row r="82" spans="1:16" s="389" customFormat="1" ht="13.95" customHeight="1" x14ac:dyDescent="0.25">
      <c r="A82" s="738"/>
      <c r="B82" s="742"/>
      <c r="C82" s="58" t="s">
        <v>1056</v>
      </c>
      <c r="D82" s="393">
        <v>6</v>
      </c>
      <c r="E82" s="393"/>
      <c r="F82" s="393"/>
      <c r="G82" s="393">
        <f t="shared" si="0"/>
        <v>6</v>
      </c>
      <c r="H82" s="393">
        <v>2</v>
      </c>
      <c r="I82" s="393">
        <v>4</v>
      </c>
      <c r="J82" s="393">
        <f t="shared" si="1"/>
        <v>6</v>
      </c>
      <c r="K82" s="393">
        <f t="shared" si="2"/>
        <v>2</v>
      </c>
      <c r="L82" s="393">
        <v>1</v>
      </c>
      <c r="M82" s="393">
        <v>1</v>
      </c>
      <c r="N82" s="393">
        <f t="shared" si="3"/>
        <v>4</v>
      </c>
      <c r="O82" s="393">
        <v>3</v>
      </c>
      <c r="P82" s="393">
        <v>1</v>
      </c>
    </row>
    <row r="83" spans="1:16" s="389" customFormat="1" ht="13.95" customHeight="1" x14ac:dyDescent="0.25">
      <c r="A83" s="738"/>
      <c r="B83" s="742"/>
      <c r="C83" s="58" t="s">
        <v>1002</v>
      </c>
      <c r="D83" s="393">
        <v>0</v>
      </c>
      <c r="E83" s="393"/>
      <c r="F83" s="393"/>
      <c r="G83" s="393">
        <f t="shared" si="0"/>
        <v>0</v>
      </c>
      <c r="H83" s="393">
        <v>0</v>
      </c>
      <c r="I83" s="393">
        <v>0</v>
      </c>
      <c r="J83" s="393">
        <f t="shared" si="1"/>
        <v>0</v>
      </c>
      <c r="K83" s="393">
        <f t="shared" si="2"/>
        <v>0</v>
      </c>
      <c r="L83" s="393">
        <v>0</v>
      </c>
      <c r="M83" s="393">
        <v>0</v>
      </c>
      <c r="N83" s="393">
        <f t="shared" si="3"/>
        <v>0</v>
      </c>
      <c r="O83" s="393">
        <v>0</v>
      </c>
      <c r="P83" s="393">
        <v>0</v>
      </c>
    </row>
    <row r="84" spans="1:16" s="389" customFormat="1" ht="13.95" customHeight="1" x14ac:dyDescent="0.25">
      <c r="A84" s="738"/>
      <c r="B84" s="742"/>
      <c r="C84" s="58" t="s">
        <v>1003</v>
      </c>
      <c r="D84" s="393">
        <v>28</v>
      </c>
      <c r="E84" s="393"/>
      <c r="F84" s="393"/>
      <c r="G84" s="393">
        <f t="shared" si="0"/>
        <v>14</v>
      </c>
      <c r="H84" s="393">
        <v>10</v>
      </c>
      <c r="I84" s="393">
        <v>4</v>
      </c>
      <c r="J84" s="393">
        <f t="shared" si="1"/>
        <v>14</v>
      </c>
      <c r="K84" s="393">
        <f t="shared" si="2"/>
        <v>10</v>
      </c>
      <c r="L84" s="393">
        <v>8</v>
      </c>
      <c r="M84" s="393">
        <v>2</v>
      </c>
      <c r="N84" s="393">
        <f t="shared" si="3"/>
        <v>4</v>
      </c>
      <c r="O84" s="393">
        <v>4</v>
      </c>
      <c r="P84" s="393">
        <v>0</v>
      </c>
    </row>
    <row r="85" spans="1:16" s="389" customFormat="1" ht="13.95" customHeight="1" x14ac:dyDescent="0.25">
      <c r="A85" s="738"/>
      <c r="B85" s="742"/>
      <c r="C85" s="58" t="s">
        <v>739</v>
      </c>
      <c r="D85" s="393">
        <v>0</v>
      </c>
      <c r="E85" s="393"/>
      <c r="F85" s="393"/>
      <c r="G85" s="393">
        <f t="shared" si="0"/>
        <v>0</v>
      </c>
      <c r="H85" s="393">
        <v>0</v>
      </c>
      <c r="I85" s="393">
        <v>0</v>
      </c>
      <c r="J85" s="393">
        <f t="shared" si="1"/>
        <v>0</v>
      </c>
      <c r="K85" s="393">
        <f t="shared" si="2"/>
        <v>0</v>
      </c>
      <c r="L85" s="393">
        <v>0</v>
      </c>
      <c r="M85" s="393">
        <v>0</v>
      </c>
      <c r="N85" s="393">
        <f t="shared" si="3"/>
        <v>0</v>
      </c>
      <c r="O85" s="393">
        <v>0</v>
      </c>
      <c r="P85" s="393">
        <v>0</v>
      </c>
    </row>
    <row r="86" spans="1:16" s="389" customFormat="1" ht="13.95" customHeight="1" x14ac:dyDescent="0.25">
      <c r="A86" s="738">
        <v>21</v>
      </c>
      <c r="B86" s="739" t="s">
        <v>351</v>
      </c>
      <c r="C86" s="58" t="s">
        <v>884</v>
      </c>
      <c r="D86" s="393">
        <v>30</v>
      </c>
      <c r="E86" s="393"/>
      <c r="F86" s="393"/>
      <c r="G86" s="393">
        <f t="shared" ref="G86:G158" si="12">SUM(H86:I86)</f>
        <v>30</v>
      </c>
      <c r="H86" s="393">
        <v>20</v>
      </c>
      <c r="I86" s="393">
        <v>10</v>
      </c>
      <c r="J86" s="393">
        <f t="shared" si="1"/>
        <v>30</v>
      </c>
      <c r="K86" s="393">
        <f t="shared" si="2"/>
        <v>20</v>
      </c>
      <c r="L86" s="393">
        <v>12</v>
      </c>
      <c r="M86" s="393">
        <v>8</v>
      </c>
      <c r="N86" s="393">
        <f t="shared" si="3"/>
        <v>10</v>
      </c>
      <c r="O86" s="393">
        <v>7</v>
      </c>
      <c r="P86" s="393">
        <v>3</v>
      </c>
    </row>
    <row r="87" spans="1:16" s="389" customFormat="1" ht="13.95" customHeight="1" x14ac:dyDescent="0.25">
      <c r="A87" s="738"/>
      <c r="B87" s="739"/>
      <c r="C87" s="58" t="s">
        <v>1004</v>
      </c>
      <c r="D87" s="393">
        <v>24</v>
      </c>
      <c r="E87" s="393"/>
      <c r="F87" s="393"/>
      <c r="G87" s="393">
        <f t="shared" si="12"/>
        <v>14</v>
      </c>
      <c r="H87" s="393">
        <v>9</v>
      </c>
      <c r="I87" s="393">
        <v>5</v>
      </c>
      <c r="J87" s="393">
        <f t="shared" si="1"/>
        <v>14</v>
      </c>
      <c r="K87" s="393">
        <f t="shared" ref="K87:K160" si="13">SUM(L87:M87)</f>
        <v>9</v>
      </c>
      <c r="L87" s="393">
        <v>6</v>
      </c>
      <c r="M87" s="393">
        <v>3</v>
      </c>
      <c r="N87" s="393">
        <f t="shared" ref="N87:N160" si="14">SUM(O87:P87)</f>
        <v>5</v>
      </c>
      <c r="O87" s="393">
        <v>3</v>
      </c>
      <c r="P87" s="393">
        <v>2</v>
      </c>
    </row>
    <row r="88" spans="1:16" s="389" customFormat="1" ht="13.95" customHeight="1" x14ac:dyDescent="0.25">
      <c r="A88" s="738"/>
      <c r="B88" s="739"/>
      <c r="C88" s="58" t="s">
        <v>739</v>
      </c>
      <c r="D88" s="393">
        <v>0</v>
      </c>
      <c r="E88" s="393"/>
      <c r="F88" s="393"/>
      <c r="G88" s="393">
        <f t="shared" si="12"/>
        <v>0</v>
      </c>
      <c r="H88" s="393">
        <v>0</v>
      </c>
      <c r="I88" s="393">
        <v>0</v>
      </c>
      <c r="J88" s="393">
        <f t="shared" ref="J88:J161" si="15">K88+N88</f>
        <v>0</v>
      </c>
      <c r="K88" s="393">
        <f t="shared" si="13"/>
        <v>0</v>
      </c>
      <c r="L88" s="393">
        <v>0</v>
      </c>
      <c r="M88" s="393">
        <v>0</v>
      </c>
      <c r="N88" s="393">
        <f t="shared" si="14"/>
        <v>0</v>
      </c>
      <c r="O88" s="393">
        <v>0</v>
      </c>
      <c r="P88" s="393">
        <v>0</v>
      </c>
    </row>
    <row r="89" spans="1:16" s="389" customFormat="1" ht="13.8" x14ac:dyDescent="0.25">
      <c r="A89" s="738">
        <v>22</v>
      </c>
      <c r="B89" s="739" t="s">
        <v>352</v>
      </c>
      <c r="C89" s="105" t="s">
        <v>1005</v>
      </c>
      <c r="D89" s="393">
        <v>30</v>
      </c>
      <c r="E89" s="393"/>
      <c r="F89" s="393"/>
      <c r="G89" s="393">
        <f t="shared" si="12"/>
        <v>30</v>
      </c>
      <c r="H89" s="393">
        <v>20</v>
      </c>
      <c r="I89" s="393">
        <v>10</v>
      </c>
      <c r="J89" s="393">
        <f t="shared" si="15"/>
        <v>24</v>
      </c>
      <c r="K89" s="393">
        <f t="shared" si="13"/>
        <v>17</v>
      </c>
      <c r="L89" s="393">
        <v>14</v>
      </c>
      <c r="M89" s="393">
        <v>3</v>
      </c>
      <c r="N89" s="393">
        <f t="shared" si="14"/>
        <v>7</v>
      </c>
      <c r="O89" s="393">
        <v>7</v>
      </c>
      <c r="P89" s="393">
        <v>0</v>
      </c>
    </row>
    <row r="90" spans="1:16" s="389" customFormat="1" ht="13.8" x14ac:dyDescent="0.25">
      <c r="A90" s="738"/>
      <c r="B90" s="739"/>
      <c r="C90" s="370" t="s">
        <v>879</v>
      </c>
      <c r="D90" s="393">
        <v>0</v>
      </c>
      <c r="E90" s="393"/>
      <c r="F90" s="393"/>
      <c r="G90" s="393">
        <f t="shared" si="12"/>
        <v>0</v>
      </c>
      <c r="H90" s="393">
        <v>0</v>
      </c>
      <c r="I90" s="393">
        <v>0</v>
      </c>
      <c r="J90" s="393">
        <f t="shared" si="15"/>
        <v>0</v>
      </c>
      <c r="K90" s="393">
        <f t="shared" si="13"/>
        <v>0</v>
      </c>
      <c r="L90" s="393">
        <v>0</v>
      </c>
      <c r="M90" s="393">
        <v>0</v>
      </c>
      <c r="N90" s="393">
        <f t="shared" si="14"/>
        <v>0</v>
      </c>
      <c r="O90" s="393">
        <v>0</v>
      </c>
      <c r="P90" s="393">
        <v>0</v>
      </c>
    </row>
    <row r="91" spans="1:16" s="389" customFormat="1" ht="27.6" x14ac:dyDescent="0.25">
      <c r="A91" s="738"/>
      <c r="B91" s="739"/>
      <c r="C91" s="105" t="s">
        <v>1006</v>
      </c>
      <c r="D91" s="393">
        <v>40</v>
      </c>
      <c r="E91" s="393"/>
      <c r="F91" s="393"/>
      <c r="G91" s="393">
        <f t="shared" si="12"/>
        <v>40</v>
      </c>
      <c r="H91" s="393">
        <v>30</v>
      </c>
      <c r="I91" s="393">
        <v>10</v>
      </c>
      <c r="J91" s="393">
        <f t="shared" si="15"/>
        <v>40</v>
      </c>
      <c r="K91" s="393">
        <f t="shared" si="13"/>
        <v>30</v>
      </c>
      <c r="L91" s="393">
        <v>30</v>
      </c>
      <c r="M91" s="393">
        <v>0</v>
      </c>
      <c r="N91" s="393">
        <f t="shared" si="14"/>
        <v>10</v>
      </c>
      <c r="O91" s="393">
        <v>3</v>
      </c>
      <c r="P91" s="393">
        <v>7</v>
      </c>
    </row>
    <row r="92" spans="1:16" s="389" customFormat="1" ht="13.95" customHeight="1" x14ac:dyDescent="0.25">
      <c r="A92" s="738">
        <v>23</v>
      </c>
      <c r="B92" s="739" t="s">
        <v>353</v>
      </c>
      <c r="C92" s="58" t="s">
        <v>885</v>
      </c>
      <c r="D92" s="393">
        <v>0</v>
      </c>
      <c r="E92" s="393"/>
      <c r="F92" s="393"/>
      <c r="G92" s="393">
        <f t="shared" si="12"/>
        <v>0</v>
      </c>
      <c r="H92" s="393">
        <v>0</v>
      </c>
      <c r="I92" s="393">
        <v>0</v>
      </c>
      <c r="J92" s="393">
        <f t="shared" si="15"/>
        <v>0</v>
      </c>
      <c r="K92" s="393">
        <f t="shared" si="13"/>
        <v>0</v>
      </c>
      <c r="L92" s="393">
        <v>0</v>
      </c>
      <c r="M92" s="393">
        <v>0</v>
      </c>
      <c r="N92" s="393">
        <f t="shared" si="14"/>
        <v>0</v>
      </c>
      <c r="O92" s="393">
        <v>0</v>
      </c>
      <c r="P92" s="393">
        <v>0</v>
      </c>
    </row>
    <row r="93" spans="1:16" s="389" customFormat="1" ht="13.95" customHeight="1" x14ac:dyDescent="0.25">
      <c r="A93" s="738"/>
      <c r="B93" s="739"/>
      <c r="C93" s="58" t="s">
        <v>1007</v>
      </c>
      <c r="D93" s="393">
        <v>0</v>
      </c>
      <c r="E93" s="393"/>
      <c r="F93" s="393"/>
      <c r="G93" s="393">
        <f t="shared" si="12"/>
        <v>0</v>
      </c>
      <c r="H93" s="393">
        <v>0</v>
      </c>
      <c r="I93" s="393">
        <v>0</v>
      </c>
      <c r="J93" s="393">
        <f t="shared" si="15"/>
        <v>0</v>
      </c>
      <c r="K93" s="393">
        <f t="shared" si="13"/>
        <v>0</v>
      </c>
      <c r="L93" s="393">
        <v>0</v>
      </c>
      <c r="M93" s="393">
        <v>0</v>
      </c>
      <c r="N93" s="393">
        <f t="shared" si="14"/>
        <v>0</v>
      </c>
      <c r="O93" s="393">
        <v>0</v>
      </c>
      <c r="P93" s="393">
        <v>0</v>
      </c>
    </row>
    <row r="94" spans="1:16" s="389" customFormat="1" ht="13.95" customHeight="1" x14ac:dyDescent="0.25">
      <c r="A94" s="738"/>
      <c r="B94" s="739"/>
      <c r="C94" s="58" t="s">
        <v>1054</v>
      </c>
      <c r="D94" s="393">
        <v>0</v>
      </c>
      <c r="E94" s="393"/>
      <c r="F94" s="393"/>
      <c r="G94" s="393">
        <f t="shared" si="12"/>
        <v>0</v>
      </c>
      <c r="H94" s="393">
        <v>0</v>
      </c>
      <c r="I94" s="393">
        <v>0</v>
      </c>
      <c r="J94" s="393">
        <f t="shared" si="15"/>
        <v>0</v>
      </c>
      <c r="K94" s="393">
        <f t="shared" si="13"/>
        <v>0</v>
      </c>
      <c r="L94" s="393">
        <v>0</v>
      </c>
      <c r="M94" s="393">
        <v>0</v>
      </c>
      <c r="N94" s="393">
        <f t="shared" si="14"/>
        <v>0</v>
      </c>
      <c r="O94" s="393">
        <v>0</v>
      </c>
      <c r="P94" s="393">
        <v>0</v>
      </c>
    </row>
    <row r="95" spans="1:16" s="389" customFormat="1" ht="13.95" customHeight="1" x14ac:dyDescent="0.25">
      <c r="A95" s="738">
        <v>24</v>
      </c>
      <c r="B95" s="739" t="s">
        <v>354</v>
      </c>
      <c r="C95" s="58" t="s">
        <v>888</v>
      </c>
      <c r="D95" s="393">
        <v>50</v>
      </c>
      <c r="E95" s="393"/>
      <c r="F95" s="393"/>
      <c r="G95" s="393">
        <f t="shared" si="12"/>
        <v>42</v>
      </c>
      <c r="H95" s="393">
        <v>24</v>
      </c>
      <c r="I95" s="393">
        <v>18</v>
      </c>
      <c r="J95" s="393">
        <f t="shared" si="15"/>
        <v>42</v>
      </c>
      <c r="K95" s="393">
        <f t="shared" si="13"/>
        <v>24</v>
      </c>
      <c r="L95" s="393">
        <v>20</v>
      </c>
      <c r="M95" s="393">
        <v>4</v>
      </c>
      <c r="N95" s="393">
        <f t="shared" si="14"/>
        <v>18</v>
      </c>
      <c r="O95" s="393">
        <v>11</v>
      </c>
      <c r="P95" s="393">
        <v>7</v>
      </c>
    </row>
    <row r="96" spans="1:16" s="389" customFormat="1" ht="13.95" customHeight="1" x14ac:dyDescent="0.25">
      <c r="A96" s="738"/>
      <c r="B96" s="739"/>
      <c r="C96" s="58" t="s">
        <v>886</v>
      </c>
      <c r="D96" s="393">
        <v>25</v>
      </c>
      <c r="E96" s="393"/>
      <c r="F96" s="393"/>
      <c r="G96" s="393">
        <f t="shared" si="12"/>
        <v>25</v>
      </c>
      <c r="H96" s="393">
        <v>12</v>
      </c>
      <c r="I96" s="393">
        <v>13</v>
      </c>
      <c r="J96" s="393">
        <f t="shared" si="15"/>
        <v>14</v>
      </c>
      <c r="K96" s="393">
        <f t="shared" si="13"/>
        <v>4</v>
      </c>
      <c r="L96" s="393">
        <v>2</v>
      </c>
      <c r="M96" s="393">
        <v>2</v>
      </c>
      <c r="N96" s="393">
        <f t="shared" si="14"/>
        <v>10</v>
      </c>
      <c r="O96" s="393">
        <v>4</v>
      </c>
      <c r="P96" s="393">
        <v>6</v>
      </c>
    </row>
    <row r="97" spans="1:16" s="389" customFormat="1" ht="13.95" customHeight="1" x14ac:dyDescent="0.25">
      <c r="A97" s="738"/>
      <c r="B97" s="739"/>
      <c r="C97" s="58" t="s">
        <v>1008</v>
      </c>
      <c r="D97" s="393">
        <v>5</v>
      </c>
      <c r="E97" s="393"/>
      <c r="F97" s="393"/>
      <c r="G97" s="393">
        <f t="shared" si="12"/>
        <v>5</v>
      </c>
      <c r="H97" s="393">
        <v>2</v>
      </c>
      <c r="I97" s="393">
        <v>3</v>
      </c>
      <c r="J97" s="393">
        <f t="shared" si="15"/>
        <v>5</v>
      </c>
      <c r="K97" s="393">
        <f t="shared" si="13"/>
        <v>2</v>
      </c>
      <c r="L97" s="393">
        <v>2</v>
      </c>
      <c r="M97" s="393">
        <v>0</v>
      </c>
      <c r="N97" s="393">
        <f t="shared" si="14"/>
        <v>3</v>
      </c>
      <c r="O97" s="393">
        <v>3</v>
      </c>
      <c r="P97" s="393">
        <v>0</v>
      </c>
    </row>
    <row r="98" spans="1:16" s="389" customFormat="1" ht="13.95" customHeight="1" x14ac:dyDescent="0.25">
      <c r="A98" s="738"/>
      <c r="B98" s="739"/>
      <c r="C98" s="58" t="s">
        <v>479</v>
      </c>
      <c r="D98" s="393">
        <v>20</v>
      </c>
      <c r="E98" s="393"/>
      <c r="F98" s="393"/>
      <c r="G98" s="393">
        <f t="shared" si="12"/>
        <v>20</v>
      </c>
      <c r="H98" s="393">
        <v>12</v>
      </c>
      <c r="I98" s="393">
        <v>8</v>
      </c>
      <c r="J98" s="393">
        <f t="shared" si="15"/>
        <v>20</v>
      </c>
      <c r="K98" s="393">
        <f t="shared" si="13"/>
        <v>12</v>
      </c>
      <c r="L98" s="393">
        <v>5</v>
      </c>
      <c r="M98" s="393">
        <v>7</v>
      </c>
      <c r="N98" s="393">
        <f t="shared" si="14"/>
        <v>8</v>
      </c>
      <c r="O98" s="393">
        <v>4</v>
      </c>
      <c r="P98" s="393">
        <v>4</v>
      </c>
    </row>
    <row r="99" spans="1:16" s="389" customFormat="1" ht="13.95" customHeight="1" x14ac:dyDescent="0.25">
      <c r="A99" s="738"/>
      <c r="B99" s="739"/>
      <c r="C99" s="58" t="s">
        <v>380</v>
      </c>
      <c r="D99" s="393">
        <v>0</v>
      </c>
      <c r="E99" s="393"/>
      <c r="F99" s="393"/>
      <c r="G99" s="393">
        <f t="shared" si="12"/>
        <v>0</v>
      </c>
      <c r="H99" s="393">
        <v>0</v>
      </c>
      <c r="I99" s="393">
        <v>0</v>
      </c>
      <c r="J99" s="393">
        <f t="shared" si="15"/>
        <v>0</v>
      </c>
      <c r="K99" s="393">
        <f t="shared" si="13"/>
        <v>0</v>
      </c>
      <c r="L99" s="393">
        <v>0</v>
      </c>
      <c r="M99" s="393">
        <v>0</v>
      </c>
      <c r="N99" s="393">
        <f t="shared" si="14"/>
        <v>0</v>
      </c>
      <c r="O99" s="393">
        <v>0</v>
      </c>
      <c r="P99" s="393">
        <v>0</v>
      </c>
    </row>
    <row r="100" spans="1:16" s="389" customFormat="1" ht="13.95" customHeight="1" x14ac:dyDescent="0.25">
      <c r="A100" s="738"/>
      <c r="B100" s="739"/>
      <c r="C100" s="58" t="s">
        <v>887</v>
      </c>
      <c r="D100" s="393">
        <v>8</v>
      </c>
      <c r="E100" s="393"/>
      <c r="F100" s="393"/>
      <c r="G100" s="393">
        <f t="shared" si="12"/>
        <v>7</v>
      </c>
      <c r="H100" s="393">
        <v>3</v>
      </c>
      <c r="I100" s="393">
        <v>4</v>
      </c>
      <c r="J100" s="393">
        <f t="shared" si="15"/>
        <v>7</v>
      </c>
      <c r="K100" s="393">
        <f t="shared" si="13"/>
        <v>3</v>
      </c>
      <c r="L100" s="393">
        <v>3</v>
      </c>
      <c r="M100" s="393">
        <v>0</v>
      </c>
      <c r="N100" s="393">
        <f t="shared" si="14"/>
        <v>4</v>
      </c>
      <c r="O100" s="393">
        <v>4</v>
      </c>
      <c r="P100" s="393">
        <v>0</v>
      </c>
    </row>
    <row r="101" spans="1:16" s="389" customFormat="1" ht="13.95" customHeight="1" x14ac:dyDescent="0.25">
      <c r="A101" s="738"/>
      <c r="B101" s="739"/>
      <c r="C101" s="58" t="s">
        <v>739</v>
      </c>
      <c r="D101" s="393">
        <v>0</v>
      </c>
      <c r="E101" s="393"/>
      <c r="F101" s="393"/>
      <c r="G101" s="393">
        <f t="shared" si="12"/>
        <v>0</v>
      </c>
      <c r="H101" s="393">
        <v>0</v>
      </c>
      <c r="I101" s="393">
        <v>0</v>
      </c>
      <c r="J101" s="393">
        <f t="shared" si="15"/>
        <v>0</v>
      </c>
      <c r="K101" s="393">
        <f t="shared" si="13"/>
        <v>0</v>
      </c>
      <c r="L101" s="393">
        <v>0</v>
      </c>
      <c r="M101" s="393">
        <v>0</v>
      </c>
      <c r="N101" s="393">
        <f t="shared" si="14"/>
        <v>0</v>
      </c>
      <c r="O101" s="393">
        <v>0</v>
      </c>
      <c r="P101" s="393">
        <v>0</v>
      </c>
    </row>
    <row r="102" spans="1:16" s="389" customFormat="1" ht="13.95" customHeight="1" x14ac:dyDescent="0.25">
      <c r="A102" s="738">
        <v>25</v>
      </c>
      <c r="B102" s="739" t="s">
        <v>355</v>
      </c>
      <c r="C102" s="58" t="s">
        <v>475</v>
      </c>
      <c r="D102" s="393">
        <v>20</v>
      </c>
      <c r="E102" s="393"/>
      <c r="F102" s="393"/>
      <c r="G102" s="393">
        <f t="shared" si="12"/>
        <v>20</v>
      </c>
      <c r="H102" s="393">
        <v>10</v>
      </c>
      <c r="I102" s="393">
        <v>10</v>
      </c>
      <c r="J102" s="393">
        <f t="shared" si="15"/>
        <v>20</v>
      </c>
      <c r="K102" s="393">
        <f t="shared" si="13"/>
        <v>10</v>
      </c>
      <c r="L102" s="393">
        <v>4</v>
      </c>
      <c r="M102" s="393">
        <v>6</v>
      </c>
      <c r="N102" s="393">
        <f t="shared" si="14"/>
        <v>10</v>
      </c>
      <c r="O102" s="393">
        <v>7</v>
      </c>
      <c r="P102" s="393">
        <v>3</v>
      </c>
    </row>
    <row r="103" spans="1:16" s="389" customFormat="1" ht="13.95" customHeight="1" x14ac:dyDescent="0.25">
      <c r="A103" s="738"/>
      <c r="B103" s="739"/>
      <c r="C103" s="58" t="s">
        <v>739</v>
      </c>
      <c r="D103" s="393">
        <v>10</v>
      </c>
      <c r="E103" s="393"/>
      <c r="F103" s="393"/>
      <c r="G103" s="393">
        <f t="shared" si="12"/>
        <v>10</v>
      </c>
      <c r="H103" s="393">
        <v>7</v>
      </c>
      <c r="I103" s="393">
        <v>3</v>
      </c>
      <c r="J103" s="393">
        <f t="shared" si="15"/>
        <v>10</v>
      </c>
      <c r="K103" s="393">
        <f t="shared" si="13"/>
        <v>7</v>
      </c>
      <c r="L103" s="393">
        <v>3</v>
      </c>
      <c r="M103" s="393">
        <v>4</v>
      </c>
      <c r="N103" s="393">
        <f t="shared" si="14"/>
        <v>3</v>
      </c>
      <c r="O103" s="393">
        <v>2</v>
      </c>
      <c r="P103" s="393">
        <v>1</v>
      </c>
    </row>
    <row r="104" spans="1:16" s="389" customFormat="1" ht="13.95" customHeight="1" x14ac:dyDescent="0.25">
      <c r="A104" s="738">
        <v>26</v>
      </c>
      <c r="B104" s="739" t="s">
        <v>356</v>
      </c>
      <c r="C104" s="58" t="s">
        <v>1058</v>
      </c>
      <c r="D104" s="393">
        <v>15</v>
      </c>
      <c r="E104" s="393"/>
      <c r="F104" s="393"/>
      <c r="G104" s="393">
        <f t="shared" si="12"/>
        <v>15</v>
      </c>
      <c r="H104" s="393">
        <v>6</v>
      </c>
      <c r="I104" s="393">
        <v>9</v>
      </c>
      <c r="J104" s="393">
        <f t="shared" si="15"/>
        <v>15</v>
      </c>
      <c r="K104" s="393">
        <f t="shared" si="13"/>
        <v>6</v>
      </c>
      <c r="L104" s="393">
        <v>6</v>
      </c>
      <c r="M104" s="393">
        <v>0</v>
      </c>
      <c r="N104" s="393">
        <f t="shared" si="14"/>
        <v>9</v>
      </c>
      <c r="O104" s="393">
        <v>9</v>
      </c>
      <c r="P104" s="393">
        <v>0</v>
      </c>
    </row>
    <row r="105" spans="1:16" s="389" customFormat="1" ht="13.95" customHeight="1" x14ac:dyDescent="0.25">
      <c r="A105" s="738"/>
      <c r="B105" s="739"/>
      <c r="C105" s="58" t="s">
        <v>746</v>
      </c>
      <c r="D105" s="393">
        <v>30</v>
      </c>
      <c r="E105" s="393"/>
      <c r="F105" s="393"/>
      <c r="G105" s="393">
        <f t="shared" si="12"/>
        <v>26</v>
      </c>
      <c r="H105" s="393">
        <v>12</v>
      </c>
      <c r="I105" s="393">
        <v>14</v>
      </c>
      <c r="J105" s="393">
        <f t="shared" si="15"/>
        <v>26</v>
      </c>
      <c r="K105" s="393">
        <f t="shared" si="13"/>
        <v>12</v>
      </c>
      <c r="L105" s="393">
        <v>12</v>
      </c>
      <c r="M105" s="393">
        <v>0</v>
      </c>
      <c r="N105" s="393">
        <f t="shared" si="14"/>
        <v>14</v>
      </c>
      <c r="O105" s="393">
        <v>14</v>
      </c>
      <c r="P105" s="393">
        <v>0</v>
      </c>
    </row>
    <row r="106" spans="1:16" s="389" customFormat="1" ht="13.95" customHeight="1" x14ac:dyDescent="0.25">
      <c r="A106" s="738"/>
      <c r="B106" s="739"/>
      <c r="C106" s="58" t="s">
        <v>478</v>
      </c>
      <c r="D106" s="393">
        <v>15</v>
      </c>
      <c r="E106" s="393"/>
      <c r="F106" s="393"/>
      <c r="G106" s="393">
        <f t="shared" si="12"/>
        <v>15</v>
      </c>
      <c r="H106" s="393">
        <v>9</v>
      </c>
      <c r="I106" s="393">
        <v>6</v>
      </c>
      <c r="J106" s="393">
        <f t="shared" si="15"/>
        <v>1</v>
      </c>
      <c r="K106" s="393">
        <f t="shared" si="13"/>
        <v>0</v>
      </c>
      <c r="L106" s="393">
        <v>0</v>
      </c>
      <c r="M106" s="393">
        <v>0</v>
      </c>
      <c r="N106" s="393">
        <f t="shared" si="14"/>
        <v>1</v>
      </c>
      <c r="O106" s="393">
        <v>1</v>
      </c>
      <c r="P106" s="393">
        <v>0</v>
      </c>
    </row>
    <row r="107" spans="1:16" s="389" customFormat="1" ht="13.95" customHeight="1" x14ac:dyDescent="0.25">
      <c r="A107" s="738"/>
      <c r="B107" s="739"/>
      <c r="C107" s="58" t="s">
        <v>747</v>
      </c>
      <c r="D107" s="393">
        <v>50</v>
      </c>
      <c r="E107" s="393"/>
      <c r="F107" s="393"/>
      <c r="G107" s="393">
        <f t="shared" si="12"/>
        <v>50</v>
      </c>
      <c r="H107" s="393">
        <v>35</v>
      </c>
      <c r="I107" s="393">
        <v>15</v>
      </c>
      <c r="J107" s="393">
        <f t="shared" si="15"/>
        <v>50</v>
      </c>
      <c r="K107" s="393">
        <f t="shared" si="13"/>
        <v>35</v>
      </c>
      <c r="L107" s="393">
        <v>20</v>
      </c>
      <c r="M107" s="393">
        <v>15</v>
      </c>
      <c r="N107" s="393">
        <f t="shared" si="14"/>
        <v>15</v>
      </c>
      <c r="O107" s="393">
        <v>11</v>
      </c>
      <c r="P107" s="393">
        <v>4</v>
      </c>
    </row>
    <row r="108" spans="1:16" s="389" customFormat="1" ht="13.95" customHeight="1" x14ac:dyDescent="0.25">
      <c r="A108" s="738"/>
      <c r="B108" s="739"/>
      <c r="C108" s="58" t="s">
        <v>1054</v>
      </c>
      <c r="D108" s="393">
        <v>0</v>
      </c>
      <c r="E108" s="393"/>
      <c r="F108" s="393"/>
      <c r="G108" s="393">
        <f t="shared" si="12"/>
        <v>0</v>
      </c>
      <c r="H108" s="393">
        <v>0</v>
      </c>
      <c r="I108" s="393">
        <v>0</v>
      </c>
      <c r="J108" s="393">
        <f t="shared" si="15"/>
        <v>0</v>
      </c>
      <c r="K108" s="393">
        <f t="shared" si="13"/>
        <v>0</v>
      </c>
      <c r="L108" s="393">
        <v>0</v>
      </c>
      <c r="M108" s="393">
        <v>0</v>
      </c>
      <c r="N108" s="393">
        <f t="shared" si="14"/>
        <v>0</v>
      </c>
      <c r="O108" s="393">
        <v>0</v>
      </c>
      <c r="P108" s="393">
        <v>0</v>
      </c>
    </row>
    <row r="109" spans="1:16" s="389" customFormat="1" ht="13.95" customHeight="1" x14ac:dyDescent="0.25">
      <c r="A109" s="738"/>
      <c r="B109" s="739"/>
      <c r="C109" s="58" t="s">
        <v>889</v>
      </c>
      <c r="D109" s="393">
        <v>15</v>
      </c>
      <c r="E109" s="393"/>
      <c r="F109" s="393"/>
      <c r="G109" s="393">
        <f t="shared" si="12"/>
        <v>15</v>
      </c>
      <c r="H109" s="393">
        <v>10</v>
      </c>
      <c r="I109" s="393">
        <v>5</v>
      </c>
      <c r="J109" s="393">
        <f t="shared" si="15"/>
        <v>15</v>
      </c>
      <c r="K109" s="393">
        <f t="shared" si="13"/>
        <v>10</v>
      </c>
      <c r="L109" s="393">
        <v>6</v>
      </c>
      <c r="M109" s="393">
        <v>4</v>
      </c>
      <c r="N109" s="393">
        <f t="shared" si="14"/>
        <v>5</v>
      </c>
      <c r="O109" s="393">
        <v>5</v>
      </c>
      <c r="P109" s="393">
        <v>0</v>
      </c>
    </row>
    <row r="110" spans="1:16" s="389" customFormat="1" ht="13.95" customHeight="1" x14ac:dyDescent="0.25">
      <c r="A110" s="738"/>
      <c r="B110" s="739"/>
      <c r="C110" s="58" t="s">
        <v>1009</v>
      </c>
      <c r="D110" s="393">
        <v>4</v>
      </c>
      <c r="E110" s="393"/>
      <c r="F110" s="393"/>
      <c r="G110" s="393">
        <f t="shared" si="12"/>
        <v>4</v>
      </c>
      <c r="H110" s="393">
        <v>3</v>
      </c>
      <c r="I110" s="393">
        <v>1</v>
      </c>
      <c r="J110" s="393">
        <f t="shared" si="15"/>
        <v>4</v>
      </c>
      <c r="K110" s="393">
        <f t="shared" si="13"/>
        <v>3</v>
      </c>
      <c r="L110" s="393">
        <v>2</v>
      </c>
      <c r="M110" s="393">
        <v>1</v>
      </c>
      <c r="N110" s="393">
        <f t="shared" si="14"/>
        <v>1</v>
      </c>
      <c r="O110" s="393">
        <v>0</v>
      </c>
      <c r="P110" s="393">
        <v>1</v>
      </c>
    </row>
    <row r="111" spans="1:16" s="389" customFormat="1" ht="13.95" customHeight="1" x14ac:dyDescent="0.25">
      <c r="A111" s="738"/>
      <c r="B111" s="739"/>
      <c r="C111" s="58" t="s">
        <v>1272</v>
      </c>
      <c r="D111" s="393">
        <v>0</v>
      </c>
      <c r="E111" s="393"/>
      <c r="F111" s="393"/>
      <c r="G111" s="393">
        <f t="shared" si="12"/>
        <v>0</v>
      </c>
      <c r="H111" s="393">
        <v>0</v>
      </c>
      <c r="I111" s="393">
        <v>0</v>
      </c>
      <c r="J111" s="393">
        <f t="shared" si="15"/>
        <v>0</v>
      </c>
      <c r="K111" s="393">
        <f t="shared" si="13"/>
        <v>0</v>
      </c>
      <c r="L111" s="393">
        <v>0</v>
      </c>
      <c r="M111" s="393">
        <v>0</v>
      </c>
      <c r="N111" s="393">
        <f t="shared" si="14"/>
        <v>0</v>
      </c>
      <c r="O111" s="393">
        <v>0</v>
      </c>
      <c r="P111" s="393">
        <v>0</v>
      </c>
    </row>
    <row r="112" spans="1:16" s="389" customFormat="1" ht="13.95" customHeight="1" x14ac:dyDescent="0.25">
      <c r="A112" s="738"/>
      <c r="B112" s="739"/>
      <c r="C112" s="339" t="s">
        <v>1018</v>
      </c>
      <c r="D112" s="393">
        <v>0</v>
      </c>
      <c r="E112" s="393"/>
      <c r="F112" s="393"/>
      <c r="G112" s="393">
        <f t="shared" si="12"/>
        <v>0</v>
      </c>
      <c r="H112" s="393">
        <v>0</v>
      </c>
      <c r="I112" s="393">
        <v>0</v>
      </c>
      <c r="J112" s="393">
        <f t="shared" si="15"/>
        <v>0</v>
      </c>
      <c r="K112" s="393">
        <f t="shared" si="13"/>
        <v>0</v>
      </c>
      <c r="L112" s="393">
        <v>0</v>
      </c>
      <c r="M112" s="393">
        <v>0</v>
      </c>
      <c r="N112" s="393">
        <f t="shared" si="14"/>
        <v>0</v>
      </c>
      <c r="O112" s="393">
        <v>0</v>
      </c>
      <c r="P112" s="393">
        <v>0</v>
      </c>
    </row>
    <row r="113" spans="1:16" s="389" customFormat="1" ht="13.95" customHeight="1" x14ac:dyDescent="0.25">
      <c r="A113" s="738"/>
      <c r="B113" s="739"/>
      <c r="C113" s="58" t="s">
        <v>739</v>
      </c>
      <c r="D113" s="393">
        <v>8</v>
      </c>
      <c r="E113" s="393"/>
      <c r="F113" s="393"/>
      <c r="G113" s="393">
        <f t="shared" si="12"/>
        <v>8</v>
      </c>
      <c r="H113" s="393">
        <v>6</v>
      </c>
      <c r="I113" s="393">
        <v>2</v>
      </c>
      <c r="J113" s="393">
        <f t="shared" si="15"/>
        <v>7</v>
      </c>
      <c r="K113" s="393">
        <f t="shared" si="13"/>
        <v>5</v>
      </c>
      <c r="L113" s="393">
        <v>5</v>
      </c>
      <c r="M113" s="393">
        <v>0</v>
      </c>
      <c r="N113" s="393">
        <f t="shared" si="14"/>
        <v>2</v>
      </c>
      <c r="O113" s="393">
        <v>2</v>
      </c>
      <c r="P113" s="393">
        <v>0</v>
      </c>
    </row>
    <row r="114" spans="1:16" s="389" customFormat="1" ht="13.95" customHeight="1" x14ac:dyDescent="0.25">
      <c r="A114" s="403">
        <v>27</v>
      </c>
      <c r="B114" s="535" t="s">
        <v>357</v>
      </c>
      <c r="C114" s="58" t="s">
        <v>1010</v>
      </c>
      <c r="D114" s="393">
        <v>8</v>
      </c>
      <c r="E114" s="393"/>
      <c r="F114" s="393"/>
      <c r="G114" s="393">
        <f t="shared" si="12"/>
        <v>8</v>
      </c>
      <c r="H114" s="393">
        <v>3</v>
      </c>
      <c r="I114" s="393">
        <v>5</v>
      </c>
      <c r="J114" s="393">
        <f t="shared" si="15"/>
        <v>7</v>
      </c>
      <c r="K114" s="393">
        <f t="shared" si="13"/>
        <v>3</v>
      </c>
      <c r="L114" s="393">
        <v>2</v>
      </c>
      <c r="M114" s="393">
        <v>1</v>
      </c>
      <c r="N114" s="393">
        <f t="shared" si="14"/>
        <v>4</v>
      </c>
      <c r="O114" s="393">
        <v>4</v>
      </c>
      <c r="P114" s="393">
        <v>0</v>
      </c>
    </row>
    <row r="115" spans="1:16" s="389" customFormat="1" ht="13.95" customHeight="1" x14ac:dyDescent="0.25">
      <c r="A115" s="738">
        <v>28</v>
      </c>
      <c r="B115" s="739" t="s">
        <v>358</v>
      </c>
      <c r="C115" s="58" t="s">
        <v>890</v>
      </c>
      <c r="D115" s="393">
        <v>30</v>
      </c>
      <c r="E115" s="393"/>
      <c r="F115" s="393"/>
      <c r="G115" s="393">
        <f t="shared" si="12"/>
        <v>30</v>
      </c>
      <c r="H115" s="393">
        <v>15</v>
      </c>
      <c r="I115" s="393">
        <v>15</v>
      </c>
      <c r="J115" s="393">
        <f t="shared" si="15"/>
        <v>30</v>
      </c>
      <c r="K115" s="393">
        <f t="shared" si="13"/>
        <v>15</v>
      </c>
      <c r="L115" s="393">
        <v>14</v>
      </c>
      <c r="M115" s="393">
        <v>1</v>
      </c>
      <c r="N115" s="393">
        <f t="shared" si="14"/>
        <v>15</v>
      </c>
      <c r="O115" s="393">
        <v>10</v>
      </c>
      <c r="P115" s="393">
        <v>5</v>
      </c>
    </row>
    <row r="116" spans="1:16" s="389" customFormat="1" ht="13.95" customHeight="1" x14ac:dyDescent="0.25">
      <c r="A116" s="738"/>
      <c r="B116" s="739"/>
      <c r="C116" s="58" t="s">
        <v>748</v>
      </c>
      <c r="D116" s="393">
        <v>25</v>
      </c>
      <c r="E116" s="393"/>
      <c r="F116" s="393"/>
      <c r="G116" s="393">
        <f t="shared" si="12"/>
        <v>25</v>
      </c>
      <c r="H116" s="393">
        <v>15</v>
      </c>
      <c r="I116" s="393">
        <v>10</v>
      </c>
      <c r="J116" s="393">
        <f t="shared" si="15"/>
        <v>25</v>
      </c>
      <c r="K116" s="393">
        <f t="shared" si="13"/>
        <v>15</v>
      </c>
      <c r="L116" s="393">
        <v>11</v>
      </c>
      <c r="M116" s="393">
        <v>4</v>
      </c>
      <c r="N116" s="393">
        <f t="shared" si="14"/>
        <v>10</v>
      </c>
      <c r="O116" s="393">
        <v>9</v>
      </c>
      <c r="P116" s="393">
        <v>1</v>
      </c>
    </row>
    <row r="117" spans="1:16" s="389" customFormat="1" ht="13.95" customHeight="1" x14ac:dyDescent="0.25">
      <c r="A117" s="738"/>
      <c r="B117" s="739"/>
      <c r="C117" s="58" t="s">
        <v>1011</v>
      </c>
      <c r="D117" s="393">
        <v>29</v>
      </c>
      <c r="E117" s="393"/>
      <c r="F117" s="393"/>
      <c r="G117" s="393">
        <f t="shared" si="12"/>
        <v>29</v>
      </c>
      <c r="H117" s="393">
        <v>23</v>
      </c>
      <c r="I117" s="393">
        <v>6</v>
      </c>
      <c r="J117" s="393">
        <f t="shared" si="15"/>
        <v>29</v>
      </c>
      <c r="K117" s="393">
        <f t="shared" si="13"/>
        <v>23</v>
      </c>
      <c r="L117" s="393">
        <v>11</v>
      </c>
      <c r="M117" s="393">
        <v>12</v>
      </c>
      <c r="N117" s="393">
        <f t="shared" si="14"/>
        <v>6</v>
      </c>
      <c r="O117" s="393">
        <v>4</v>
      </c>
      <c r="P117" s="393">
        <v>2</v>
      </c>
    </row>
    <row r="118" spans="1:16" s="389" customFormat="1" ht="13.95" customHeight="1" x14ac:dyDescent="0.25">
      <c r="A118" s="738"/>
      <c r="B118" s="739"/>
      <c r="C118" s="58" t="s">
        <v>1057</v>
      </c>
      <c r="D118" s="393">
        <v>25</v>
      </c>
      <c r="E118" s="393"/>
      <c r="F118" s="393"/>
      <c r="G118" s="393">
        <f t="shared" si="12"/>
        <v>25</v>
      </c>
      <c r="H118" s="393">
        <v>15</v>
      </c>
      <c r="I118" s="393">
        <v>10</v>
      </c>
      <c r="J118" s="393">
        <f t="shared" si="15"/>
        <v>25</v>
      </c>
      <c r="K118" s="393">
        <f t="shared" si="13"/>
        <v>15</v>
      </c>
      <c r="L118" s="393">
        <v>10</v>
      </c>
      <c r="M118" s="393">
        <v>5</v>
      </c>
      <c r="N118" s="393">
        <f t="shared" si="14"/>
        <v>10</v>
      </c>
      <c r="O118" s="393">
        <v>8</v>
      </c>
      <c r="P118" s="393">
        <v>2</v>
      </c>
    </row>
    <row r="119" spans="1:16" s="389" customFormat="1" ht="13.95" customHeight="1" x14ac:dyDescent="0.25">
      <c r="A119" s="738">
        <v>29</v>
      </c>
      <c r="B119" s="739" t="s">
        <v>359</v>
      </c>
      <c r="C119" s="58" t="s">
        <v>1012</v>
      </c>
      <c r="D119" s="393">
        <v>20</v>
      </c>
      <c r="E119" s="393"/>
      <c r="F119" s="393"/>
      <c r="G119" s="393">
        <f t="shared" si="12"/>
        <v>20</v>
      </c>
      <c r="H119" s="393">
        <v>10</v>
      </c>
      <c r="I119" s="393">
        <v>10</v>
      </c>
      <c r="J119" s="393">
        <f t="shared" si="15"/>
        <v>18</v>
      </c>
      <c r="K119" s="393">
        <f t="shared" si="13"/>
        <v>9</v>
      </c>
      <c r="L119" s="393">
        <v>4</v>
      </c>
      <c r="M119" s="393">
        <v>5</v>
      </c>
      <c r="N119" s="393">
        <f t="shared" si="14"/>
        <v>9</v>
      </c>
      <c r="O119" s="393">
        <v>8</v>
      </c>
      <c r="P119" s="393">
        <v>1</v>
      </c>
    </row>
    <row r="120" spans="1:16" s="389" customFormat="1" ht="13.95" customHeight="1" x14ac:dyDescent="0.25">
      <c r="A120" s="738"/>
      <c r="B120" s="739"/>
      <c r="C120" s="58" t="s">
        <v>1013</v>
      </c>
      <c r="D120" s="393">
        <v>22</v>
      </c>
      <c r="E120" s="393"/>
      <c r="F120" s="393"/>
      <c r="G120" s="393">
        <f t="shared" si="12"/>
        <v>6</v>
      </c>
      <c r="H120" s="393">
        <v>5</v>
      </c>
      <c r="I120" s="393">
        <v>1</v>
      </c>
      <c r="J120" s="393">
        <f t="shared" si="15"/>
        <v>4</v>
      </c>
      <c r="K120" s="393">
        <f t="shared" si="13"/>
        <v>3</v>
      </c>
      <c r="L120" s="393">
        <v>3</v>
      </c>
      <c r="M120" s="393">
        <v>0</v>
      </c>
      <c r="N120" s="393">
        <f t="shared" si="14"/>
        <v>1</v>
      </c>
      <c r="O120" s="393">
        <v>1</v>
      </c>
      <c r="P120" s="393">
        <v>0</v>
      </c>
    </row>
    <row r="121" spans="1:16" s="389" customFormat="1" ht="13.95" customHeight="1" x14ac:dyDescent="0.25">
      <c r="A121" s="738"/>
      <c r="B121" s="739"/>
      <c r="C121" s="58" t="s">
        <v>891</v>
      </c>
      <c r="D121" s="393">
        <v>10</v>
      </c>
      <c r="E121" s="393"/>
      <c r="F121" s="393"/>
      <c r="G121" s="393">
        <f t="shared" si="12"/>
        <v>10</v>
      </c>
      <c r="H121" s="393">
        <v>4</v>
      </c>
      <c r="I121" s="393">
        <v>6</v>
      </c>
      <c r="J121" s="393">
        <f t="shared" si="15"/>
        <v>10</v>
      </c>
      <c r="K121" s="393">
        <f t="shared" si="13"/>
        <v>4</v>
      </c>
      <c r="L121" s="393">
        <v>3</v>
      </c>
      <c r="M121" s="393">
        <v>1</v>
      </c>
      <c r="N121" s="393">
        <f t="shared" si="14"/>
        <v>6</v>
      </c>
      <c r="O121" s="393">
        <v>3</v>
      </c>
      <c r="P121" s="393">
        <v>3</v>
      </c>
    </row>
    <row r="122" spans="1:16" s="389" customFormat="1" ht="13.95" customHeight="1" x14ac:dyDescent="0.25">
      <c r="A122" s="738"/>
      <c r="B122" s="739"/>
      <c r="C122" s="58" t="s">
        <v>739</v>
      </c>
      <c r="D122" s="393">
        <v>2</v>
      </c>
      <c r="E122" s="393"/>
      <c r="F122" s="393"/>
      <c r="G122" s="393">
        <f t="shared" si="12"/>
        <v>2</v>
      </c>
      <c r="H122" s="393">
        <v>1</v>
      </c>
      <c r="I122" s="393">
        <v>1</v>
      </c>
      <c r="J122" s="393">
        <f t="shared" si="15"/>
        <v>0</v>
      </c>
      <c r="K122" s="393">
        <f t="shared" si="13"/>
        <v>0</v>
      </c>
      <c r="L122" s="393">
        <v>0</v>
      </c>
      <c r="M122" s="393">
        <v>0</v>
      </c>
      <c r="N122" s="393">
        <f t="shared" si="14"/>
        <v>0</v>
      </c>
      <c r="O122" s="393">
        <v>0</v>
      </c>
      <c r="P122" s="393">
        <v>0</v>
      </c>
    </row>
    <row r="123" spans="1:16" s="389" customFormat="1" ht="13.95" customHeight="1" x14ac:dyDescent="0.25">
      <c r="A123" s="738">
        <v>30</v>
      </c>
      <c r="B123" s="739" t="s">
        <v>360</v>
      </c>
      <c r="C123" s="58" t="s">
        <v>1014</v>
      </c>
      <c r="D123" s="393">
        <v>25</v>
      </c>
      <c r="E123" s="393"/>
      <c r="F123" s="393"/>
      <c r="G123" s="393">
        <f t="shared" si="12"/>
        <v>25</v>
      </c>
      <c r="H123" s="393">
        <v>13</v>
      </c>
      <c r="I123" s="393">
        <v>12</v>
      </c>
      <c r="J123" s="393">
        <f t="shared" si="15"/>
        <v>25</v>
      </c>
      <c r="K123" s="393">
        <f t="shared" si="13"/>
        <v>13</v>
      </c>
      <c r="L123" s="393">
        <v>8</v>
      </c>
      <c r="M123" s="393">
        <v>5</v>
      </c>
      <c r="N123" s="393">
        <f t="shared" si="14"/>
        <v>12</v>
      </c>
      <c r="O123" s="393">
        <v>10</v>
      </c>
      <c r="P123" s="393">
        <v>2</v>
      </c>
    </row>
    <row r="124" spans="1:16" s="389" customFormat="1" ht="13.95" customHeight="1" x14ac:dyDescent="0.25">
      <c r="A124" s="738"/>
      <c r="B124" s="739"/>
      <c r="C124" s="58" t="s">
        <v>893</v>
      </c>
      <c r="D124" s="393">
        <v>28</v>
      </c>
      <c r="E124" s="393"/>
      <c r="F124" s="393"/>
      <c r="G124" s="393">
        <f t="shared" si="12"/>
        <v>27</v>
      </c>
      <c r="H124" s="393">
        <v>14</v>
      </c>
      <c r="I124" s="393">
        <v>13</v>
      </c>
      <c r="J124" s="393">
        <f t="shared" si="15"/>
        <v>27</v>
      </c>
      <c r="K124" s="393">
        <f t="shared" si="13"/>
        <v>14</v>
      </c>
      <c r="L124" s="393">
        <v>7</v>
      </c>
      <c r="M124" s="393">
        <v>7</v>
      </c>
      <c r="N124" s="393">
        <f t="shared" si="14"/>
        <v>13</v>
      </c>
      <c r="O124" s="393">
        <v>8</v>
      </c>
      <c r="P124" s="393">
        <v>5</v>
      </c>
    </row>
    <row r="125" spans="1:16" s="389" customFormat="1" ht="13.95" customHeight="1" x14ac:dyDescent="0.25">
      <c r="A125" s="738"/>
      <c r="B125" s="739"/>
      <c r="C125" s="58" t="s">
        <v>892</v>
      </c>
      <c r="D125" s="393">
        <v>35</v>
      </c>
      <c r="E125" s="393"/>
      <c r="F125" s="393"/>
      <c r="G125" s="393">
        <f t="shared" si="12"/>
        <v>29</v>
      </c>
      <c r="H125" s="393">
        <v>16</v>
      </c>
      <c r="I125" s="393">
        <v>13</v>
      </c>
      <c r="J125" s="393">
        <f t="shared" si="15"/>
        <v>29</v>
      </c>
      <c r="K125" s="393">
        <f t="shared" si="13"/>
        <v>16</v>
      </c>
      <c r="L125" s="393">
        <v>15</v>
      </c>
      <c r="M125" s="393">
        <v>1</v>
      </c>
      <c r="N125" s="393">
        <f t="shared" si="14"/>
        <v>13</v>
      </c>
      <c r="O125" s="393">
        <v>13</v>
      </c>
      <c r="P125" s="393">
        <v>0</v>
      </c>
    </row>
    <row r="126" spans="1:16" s="389" customFormat="1" ht="13.95" customHeight="1" x14ac:dyDescent="0.25">
      <c r="A126" s="738"/>
      <c r="B126" s="739"/>
      <c r="C126" s="58" t="s">
        <v>835</v>
      </c>
      <c r="D126" s="393">
        <v>8</v>
      </c>
      <c r="E126" s="393"/>
      <c r="F126" s="393"/>
      <c r="G126" s="393">
        <f t="shared" si="12"/>
        <v>5</v>
      </c>
      <c r="H126" s="393">
        <v>0</v>
      </c>
      <c r="I126" s="393">
        <v>5</v>
      </c>
      <c r="J126" s="393">
        <f t="shared" si="15"/>
        <v>5</v>
      </c>
      <c r="K126" s="393">
        <f t="shared" si="13"/>
        <v>0</v>
      </c>
      <c r="L126" s="393">
        <v>0</v>
      </c>
      <c r="M126" s="393">
        <v>0</v>
      </c>
      <c r="N126" s="393">
        <f t="shared" si="14"/>
        <v>5</v>
      </c>
      <c r="O126" s="393">
        <v>4</v>
      </c>
      <c r="P126" s="393">
        <v>1</v>
      </c>
    </row>
    <row r="127" spans="1:16" s="389" customFormat="1" ht="13.95" customHeight="1" x14ac:dyDescent="0.25">
      <c r="A127" s="738"/>
      <c r="B127" s="739"/>
      <c r="C127" s="58" t="s">
        <v>739</v>
      </c>
      <c r="D127" s="393">
        <v>0</v>
      </c>
      <c r="E127" s="393"/>
      <c r="F127" s="393"/>
      <c r="G127" s="393">
        <f t="shared" si="12"/>
        <v>0</v>
      </c>
      <c r="H127" s="393">
        <v>0</v>
      </c>
      <c r="I127" s="393">
        <v>0</v>
      </c>
      <c r="J127" s="393">
        <f t="shared" si="15"/>
        <v>0</v>
      </c>
      <c r="K127" s="393">
        <f t="shared" si="13"/>
        <v>0</v>
      </c>
      <c r="L127" s="393">
        <v>0</v>
      </c>
      <c r="M127" s="393">
        <v>0</v>
      </c>
      <c r="N127" s="393">
        <f t="shared" si="14"/>
        <v>0</v>
      </c>
      <c r="O127" s="393">
        <v>0</v>
      </c>
      <c r="P127" s="393">
        <v>0</v>
      </c>
    </row>
    <row r="128" spans="1:16" s="389" customFormat="1" ht="13.95" customHeight="1" x14ac:dyDescent="0.25">
      <c r="A128" s="738">
        <v>31</v>
      </c>
      <c r="B128" s="739" t="s">
        <v>361</v>
      </c>
      <c r="C128" s="58" t="s">
        <v>480</v>
      </c>
      <c r="D128" s="393">
        <v>10</v>
      </c>
      <c r="E128" s="393"/>
      <c r="F128" s="393"/>
      <c r="G128" s="393">
        <f t="shared" si="12"/>
        <v>10</v>
      </c>
      <c r="H128" s="393">
        <v>6</v>
      </c>
      <c r="I128" s="393">
        <v>4</v>
      </c>
      <c r="J128" s="393">
        <f t="shared" si="15"/>
        <v>8</v>
      </c>
      <c r="K128" s="393">
        <f t="shared" si="13"/>
        <v>4</v>
      </c>
      <c r="L128" s="393">
        <v>3</v>
      </c>
      <c r="M128" s="393">
        <v>1</v>
      </c>
      <c r="N128" s="393">
        <f t="shared" si="14"/>
        <v>4</v>
      </c>
      <c r="O128" s="393">
        <v>3</v>
      </c>
      <c r="P128" s="393">
        <v>1</v>
      </c>
    </row>
    <row r="129" spans="1:16" s="389" customFormat="1" ht="13.95" customHeight="1" x14ac:dyDescent="0.25">
      <c r="A129" s="738"/>
      <c r="B129" s="739"/>
      <c r="C129" s="58" t="s">
        <v>1278</v>
      </c>
      <c r="D129" s="393">
        <v>0</v>
      </c>
      <c r="E129" s="393"/>
      <c r="F129" s="393"/>
      <c r="G129" s="393">
        <f t="shared" si="12"/>
        <v>0</v>
      </c>
      <c r="H129" s="393">
        <v>0</v>
      </c>
      <c r="I129" s="393">
        <v>0</v>
      </c>
      <c r="J129" s="393">
        <f t="shared" si="15"/>
        <v>0</v>
      </c>
      <c r="K129" s="393">
        <f t="shared" si="13"/>
        <v>0</v>
      </c>
      <c r="L129" s="393">
        <v>0</v>
      </c>
      <c r="M129" s="393">
        <v>0</v>
      </c>
      <c r="N129" s="393">
        <f t="shared" si="14"/>
        <v>0</v>
      </c>
      <c r="O129" s="393">
        <v>0</v>
      </c>
      <c r="P129" s="393">
        <v>0</v>
      </c>
    </row>
    <row r="130" spans="1:16" s="389" customFormat="1" ht="13.95" customHeight="1" x14ac:dyDescent="0.25">
      <c r="A130" s="738"/>
      <c r="B130" s="739"/>
      <c r="C130" s="58" t="s">
        <v>892</v>
      </c>
      <c r="D130" s="393">
        <v>0</v>
      </c>
      <c r="E130" s="393"/>
      <c r="F130" s="393"/>
      <c r="G130" s="393">
        <f t="shared" si="12"/>
        <v>0</v>
      </c>
      <c r="H130" s="393">
        <v>0</v>
      </c>
      <c r="I130" s="393">
        <v>0</v>
      </c>
      <c r="J130" s="393">
        <f t="shared" si="15"/>
        <v>0</v>
      </c>
      <c r="K130" s="393">
        <f t="shared" si="13"/>
        <v>0</v>
      </c>
      <c r="L130" s="393">
        <v>0</v>
      </c>
      <c r="M130" s="393">
        <v>0</v>
      </c>
      <c r="N130" s="393">
        <f t="shared" si="14"/>
        <v>0</v>
      </c>
      <c r="O130" s="393">
        <v>0</v>
      </c>
      <c r="P130" s="393">
        <v>0</v>
      </c>
    </row>
    <row r="131" spans="1:16" s="389" customFormat="1" ht="13.95" customHeight="1" x14ac:dyDescent="0.25">
      <c r="A131" s="738"/>
      <c r="B131" s="739"/>
      <c r="C131" s="58" t="s">
        <v>739</v>
      </c>
      <c r="D131" s="393">
        <v>0</v>
      </c>
      <c r="E131" s="393"/>
      <c r="F131" s="393"/>
      <c r="G131" s="393">
        <f t="shared" si="12"/>
        <v>0</v>
      </c>
      <c r="H131" s="393">
        <v>0</v>
      </c>
      <c r="I131" s="393">
        <v>0</v>
      </c>
      <c r="J131" s="393">
        <f t="shared" si="15"/>
        <v>0</v>
      </c>
      <c r="K131" s="393">
        <f t="shared" si="13"/>
        <v>0</v>
      </c>
      <c r="L131" s="393">
        <v>0</v>
      </c>
      <c r="M131" s="393">
        <v>0</v>
      </c>
      <c r="N131" s="393">
        <f t="shared" si="14"/>
        <v>0</v>
      </c>
      <c r="O131" s="393">
        <v>0</v>
      </c>
      <c r="P131" s="393">
        <v>0</v>
      </c>
    </row>
    <row r="132" spans="1:16" s="389" customFormat="1" ht="13.95" customHeight="1" x14ac:dyDescent="0.25">
      <c r="A132" s="738">
        <v>32</v>
      </c>
      <c r="B132" s="739" t="s">
        <v>362</v>
      </c>
      <c r="C132" s="58" t="s">
        <v>1015</v>
      </c>
      <c r="D132" s="393">
        <v>14</v>
      </c>
      <c r="E132" s="393"/>
      <c r="F132" s="393"/>
      <c r="G132" s="393">
        <f t="shared" si="12"/>
        <v>14</v>
      </c>
      <c r="H132" s="393">
        <v>8</v>
      </c>
      <c r="I132" s="393">
        <v>6</v>
      </c>
      <c r="J132" s="393">
        <f t="shared" si="15"/>
        <v>14</v>
      </c>
      <c r="K132" s="393">
        <f t="shared" si="13"/>
        <v>8</v>
      </c>
      <c r="L132" s="393">
        <v>8</v>
      </c>
      <c r="M132" s="393">
        <v>0</v>
      </c>
      <c r="N132" s="393">
        <f t="shared" si="14"/>
        <v>6</v>
      </c>
      <c r="O132" s="393">
        <v>6</v>
      </c>
      <c r="P132" s="393">
        <v>0</v>
      </c>
    </row>
    <row r="133" spans="1:16" s="389" customFormat="1" ht="13.95" customHeight="1" x14ac:dyDescent="0.25">
      <c r="A133" s="738"/>
      <c r="B133" s="739"/>
      <c r="C133" s="58" t="s">
        <v>894</v>
      </c>
      <c r="D133" s="393">
        <v>20</v>
      </c>
      <c r="E133" s="393"/>
      <c r="F133" s="393"/>
      <c r="G133" s="393">
        <f t="shared" si="12"/>
        <v>20</v>
      </c>
      <c r="H133" s="393">
        <v>10</v>
      </c>
      <c r="I133" s="393">
        <v>10</v>
      </c>
      <c r="J133" s="393">
        <f t="shared" si="15"/>
        <v>20</v>
      </c>
      <c r="K133" s="393">
        <f t="shared" si="13"/>
        <v>10</v>
      </c>
      <c r="L133" s="393">
        <v>5</v>
      </c>
      <c r="M133" s="393">
        <v>5</v>
      </c>
      <c r="N133" s="393">
        <f t="shared" si="14"/>
        <v>10</v>
      </c>
      <c r="O133" s="393">
        <v>6</v>
      </c>
      <c r="P133" s="393">
        <v>4</v>
      </c>
    </row>
    <row r="134" spans="1:16" s="389" customFormat="1" ht="13.95" customHeight="1" x14ac:dyDescent="0.25">
      <c r="A134" s="738"/>
      <c r="B134" s="739"/>
      <c r="C134" s="339" t="s">
        <v>996</v>
      </c>
      <c r="D134" s="393">
        <v>0</v>
      </c>
      <c r="E134" s="393"/>
      <c r="F134" s="393"/>
      <c r="G134" s="393">
        <f t="shared" si="12"/>
        <v>0</v>
      </c>
      <c r="H134" s="393">
        <v>0</v>
      </c>
      <c r="I134" s="393">
        <v>0</v>
      </c>
      <c r="J134" s="393">
        <f t="shared" si="15"/>
        <v>0</v>
      </c>
      <c r="K134" s="393">
        <f t="shared" si="13"/>
        <v>0</v>
      </c>
      <c r="L134" s="393">
        <v>0</v>
      </c>
      <c r="M134" s="393">
        <v>0</v>
      </c>
      <c r="N134" s="393">
        <f t="shared" si="14"/>
        <v>0</v>
      </c>
      <c r="O134" s="393">
        <v>0</v>
      </c>
      <c r="P134" s="393">
        <v>0</v>
      </c>
    </row>
    <row r="135" spans="1:16" s="389" customFormat="1" ht="13.95" customHeight="1" x14ac:dyDescent="0.25">
      <c r="A135" s="738"/>
      <c r="B135" s="739"/>
      <c r="C135" s="58" t="s">
        <v>739</v>
      </c>
      <c r="D135" s="393">
        <v>7</v>
      </c>
      <c r="E135" s="393"/>
      <c r="F135" s="393"/>
      <c r="G135" s="393">
        <f t="shared" si="12"/>
        <v>7</v>
      </c>
      <c r="H135" s="393">
        <v>5</v>
      </c>
      <c r="I135" s="393">
        <v>2</v>
      </c>
      <c r="J135" s="393">
        <f t="shared" si="15"/>
        <v>7</v>
      </c>
      <c r="K135" s="393">
        <f t="shared" si="13"/>
        <v>5</v>
      </c>
      <c r="L135" s="393">
        <v>4</v>
      </c>
      <c r="M135" s="393">
        <v>1</v>
      </c>
      <c r="N135" s="393">
        <f t="shared" si="14"/>
        <v>2</v>
      </c>
      <c r="O135" s="393">
        <v>1</v>
      </c>
      <c r="P135" s="393">
        <v>1</v>
      </c>
    </row>
    <row r="136" spans="1:16" s="389" customFormat="1" ht="13.95" customHeight="1" x14ac:dyDescent="0.25">
      <c r="A136" s="738">
        <v>33</v>
      </c>
      <c r="B136" s="739" t="s">
        <v>363</v>
      </c>
      <c r="C136" s="58" t="s">
        <v>1050</v>
      </c>
      <c r="D136" s="393">
        <v>4</v>
      </c>
      <c r="E136" s="393"/>
      <c r="F136" s="393"/>
      <c r="G136" s="393">
        <f t="shared" si="12"/>
        <v>4</v>
      </c>
      <c r="H136" s="393">
        <v>1</v>
      </c>
      <c r="I136" s="393">
        <v>3</v>
      </c>
      <c r="J136" s="393">
        <f t="shared" si="15"/>
        <v>4</v>
      </c>
      <c r="K136" s="393">
        <f t="shared" si="13"/>
        <v>1</v>
      </c>
      <c r="L136" s="393">
        <v>1</v>
      </c>
      <c r="M136" s="393">
        <v>0</v>
      </c>
      <c r="N136" s="393">
        <f t="shared" si="14"/>
        <v>3</v>
      </c>
      <c r="O136" s="393">
        <v>3</v>
      </c>
      <c r="P136" s="393">
        <v>0</v>
      </c>
    </row>
    <row r="137" spans="1:16" s="389" customFormat="1" ht="13.95" customHeight="1" x14ac:dyDescent="0.25">
      <c r="A137" s="738"/>
      <c r="B137" s="739"/>
      <c r="C137" s="58" t="s">
        <v>380</v>
      </c>
      <c r="D137" s="393">
        <v>40</v>
      </c>
      <c r="E137" s="393"/>
      <c r="F137" s="393"/>
      <c r="G137" s="393">
        <f t="shared" si="12"/>
        <v>40</v>
      </c>
      <c r="H137" s="393">
        <v>24</v>
      </c>
      <c r="I137" s="393">
        <v>16</v>
      </c>
      <c r="J137" s="393">
        <f t="shared" si="15"/>
        <v>40</v>
      </c>
      <c r="K137" s="393">
        <f t="shared" si="13"/>
        <v>24</v>
      </c>
      <c r="L137" s="393">
        <v>24</v>
      </c>
      <c r="M137" s="393">
        <v>0</v>
      </c>
      <c r="N137" s="393">
        <f t="shared" si="14"/>
        <v>16</v>
      </c>
      <c r="O137" s="393">
        <v>16</v>
      </c>
      <c r="P137" s="393">
        <v>0</v>
      </c>
    </row>
    <row r="138" spans="1:16" s="389" customFormat="1" ht="13.95" customHeight="1" x14ac:dyDescent="0.25">
      <c r="A138" s="738"/>
      <c r="B138" s="739"/>
      <c r="C138" s="58" t="s">
        <v>477</v>
      </c>
      <c r="D138" s="393">
        <v>0</v>
      </c>
      <c r="E138" s="393"/>
      <c r="F138" s="393"/>
      <c r="G138" s="393">
        <f t="shared" si="12"/>
        <v>0</v>
      </c>
      <c r="H138" s="393">
        <v>0</v>
      </c>
      <c r="I138" s="393">
        <v>0</v>
      </c>
      <c r="J138" s="393">
        <f t="shared" si="15"/>
        <v>0</v>
      </c>
      <c r="K138" s="393">
        <f t="shared" si="13"/>
        <v>0</v>
      </c>
      <c r="L138" s="393">
        <v>0</v>
      </c>
      <c r="M138" s="393">
        <v>0</v>
      </c>
      <c r="N138" s="393">
        <f t="shared" si="14"/>
        <v>0</v>
      </c>
      <c r="O138" s="393">
        <v>0</v>
      </c>
      <c r="P138" s="393">
        <v>0</v>
      </c>
    </row>
    <row r="139" spans="1:16" s="389" customFormat="1" ht="13.95" customHeight="1" x14ac:dyDescent="0.25">
      <c r="A139" s="738"/>
      <c r="B139" s="739"/>
      <c r="C139" s="58" t="s">
        <v>1054</v>
      </c>
      <c r="D139" s="393">
        <v>0</v>
      </c>
      <c r="E139" s="393"/>
      <c r="F139" s="393"/>
      <c r="G139" s="393">
        <f>SUM(H139:I139)</f>
        <v>0</v>
      </c>
      <c r="H139" s="393">
        <v>0</v>
      </c>
      <c r="I139" s="393">
        <v>0</v>
      </c>
      <c r="J139" s="393">
        <f>K139+N139</f>
        <v>0</v>
      </c>
      <c r="K139" s="393">
        <f>SUM(L139:M139)</f>
        <v>0</v>
      </c>
      <c r="L139" s="393">
        <v>0</v>
      </c>
      <c r="M139" s="393">
        <v>0</v>
      </c>
      <c r="N139" s="393">
        <f>SUM(O139:P139)</f>
        <v>0</v>
      </c>
      <c r="O139" s="393">
        <v>0</v>
      </c>
      <c r="P139" s="393">
        <v>0</v>
      </c>
    </row>
    <row r="140" spans="1:16" s="389" customFormat="1" ht="13.95" customHeight="1" x14ac:dyDescent="0.25">
      <c r="A140" s="738"/>
      <c r="B140" s="739"/>
      <c r="C140" s="339" t="s">
        <v>1018</v>
      </c>
      <c r="D140" s="393">
        <v>0</v>
      </c>
      <c r="E140" s="393"/>
      <c r="F140" s="393"/>
      <c r="G140" s="393">
        <f t="shared" ref="G140" si="16">SUM(H140:I140)</f>
        <v>0</v>
      </c>
      <c r="H140" s="393">
        <v>0</v>
      </c>
      <c r="I140" s="393">
        <v>0</v>
      </c>
      <c r="J140" s="393">
        <f t="shared" ref="J140" si="17">K140+N140</f>
        <v>0</v>
      </c>
      <c r="K140" s="393">
        <f t="shared" ref="K140" si="18">SUM(L140:M140)</f>
        <v>0</v>
      </c>
      <c r="L140" s="393">
        <v>0</v>
      </c>
      <c r="M140" s="393">
        <v>0</v>
      </c>
      <c r="N140" s="393">
        <f t="shared" ref="N140" si="19">SUM(O140:P140)</f>
        <v>0</v>
      </c>
      <c r="O140" s="393">
        <v>0</v>
      </c>
      <c r="P140" s="393">
        <v>0</v>
      </c>
    </row>
    <row r="141" spans="1:16" s="389" customFormat="1" ht="13.95" customHeight="1" x14ac:dyDescent="0.25">
      <c r="A141" s="738">
        <v>34</v>
      </c>
      <c r="B141" s="739" t="s">
        <v>364</v>
      </c>
      <c r="C141" s="58" t="s">
        <v>1016</v>
      </c>
      <c r="D141" s="393">
        <v>6</v>
      </c>
      <c r="E141" s="393"/>
      <c r="F141" s="393"/>
      <c r="G141" s="393">
        <f t="shared" si="12"/>
        <v>6</v>
      </c>
      <c r="H141" s="393">
        <v>1</v>
      </c>
      <c r="I141" s="393">
        <v>5</v>
      </c>
      <c r="J141" s="393">
        <f t="shared" si="15"/>
        <v>6</v>
      </c>
      <c r="K141" s="393">
        <f t="shared" si="13"/>
        <v>1</v>
      </c>
      <c r="L141" s="393">
        <v>1</v>
      </c>
      <c r="M141" s="393">
        <v>0</v>
      </c>
      <c r="N141" s="393">
        <f t="shared" si="14"/>
        <v>5</v>
      </c>
      <c r="O141" s="393">
        <v>3</v>
      </c>
      <c r="P141" s="393">
        <v>2</v>
      </c>
    </row>
    <row r="142" spans="1:16" s="389" customFormat="1" ht="13.95" customHeight="1" x14ac:dyDescent="0.25">
      <c r="A142" s="738"/>
      <c r="B142" s="739"/>
      <c r="C142" s="58" t="s">
        <v>750</v>
      </c>
      <c r="D142" s="393">
        <v>30</v>
      </c>
      <c r="E142" s="393"/>
      <c r="F142" s="393"/>
      <c r="G142" s="393">
        <f t="shared" si="12"/>
        <v>7</v>
      </c>
      <c r="H142" s="393">
        <v>3</v>
      </c>
      <c r="I142" s="393">
        <v>4</v>
      </c>
      <c r="J142" s="393">
        <f t="shared" si="15"/>
        <v>7</v>
      </c>
      <c r="K142" s="393">
        <f t="shared" si="13"/>
        <v>3</v>
      </c>
      <c r="L142" s="393">
        <v>3</v>
      </c>
      <c r="M142" s="393">
        <v>0</v>
      </c>
      <c r="N142" s="393">
        <f t="shared" si="14"/>
        <v>4</v>
      </c>
      <c r="O142" s="393">
        <v>4</v>
      </c>
      <c r="P142" s="393">
        <v>0</v>
      </c>
    </row>
    <row r="143" spans="1:16" s="389" customFormat="1" ht="13.95" customHeight="1" x14ac:dyDescent="0.25">
      <c r="A143" s="738"/>
      <c r="B143" s="739"/>
      <c r="C143" s="58" t="s">
        <v>484</v>
      </c>
      <c r="D143" s="393">
        <v>0</v>
      </c>
      <c r="E143" s="393"/>
      <c r="F143" s="393"/>
      <c r="G143" s="393">
        <f t="shared" si="12"/>
        <v>0</v>
      </c>
      <c r="H143" s="393">
        <v>0</v>
      </c>
      <c r="I143" s="393">
        <v>0</v>
      </c>
      <c r="J143" s="393">
        <f t="shared" si="15"/>
        <v>0</v>
      </c>
      <c r="K143" s="393">
        <f t="shared" si="13"/>
        <v>0</v>
      </c>
      <c r="L143" s="393">
        <v>0</v>
      </c>
      <c r="M143" s="393">
        <v>0</v>
      </c>
      <c r="N143" s="393">
        <f t="shared" si="14"/>
        <v>0</v>
      </c>
      <c r="O143" s="393">
        <v>0</v>
      </c>
      <c r="P143" s="393">
        <v>0</v>
      </c>
    </row>
    <row r="144" spans="1:16" s="389" customFormat="1" ht="13.95" customHeight="1" x14ac:dyDescent="0.25">
      <c r="A144" s="738"/>
      <c r="B144" s="739"/>
      <c r="C144" s="339" t="s">
        <v>888</v>
      </c>
      <c r="D144" s="393">
        <v>0</v>
      </c>
      <c r="E144" s="393"/>
      <c r="F144" s="393"/>
      <c r="G144" s="393">
        <f t="shared" si="12"/>
        <v>0</v>
      </c>
      <c r="H144" s="393">
        <v>0</v>
      </c>
      <c r="I144" s="393">
        <v>0</v>
      </c>
      <c r="J144" s="393">
        <f t="shared" si="15"/>
        <v>0</v>
      </c>
      <c r="K144" s="393">
        <f t="shared" si="13"/>
        <v>0</v>
      </c>
      <c r="L144" s="393">
        <v>0</v>
      </c>
      <c r="M144" s="393">
        <v>0</v>
      </c>
      <c r="N144" s="393">
        <f t="shared" si="14"/>
        <v>0</v>
      </c>
      <c r="O144" s="393">
        <v>0</v>
      </c>
      <c r="P144" s="393">
        <v>0</v>
      </c>
    </row>
    <row r="145" spans="1:16" s="389" customFormat="1" ht="13.95" customHeight="1" x14ac:dyDescent="0.25">
      <c r="A145" s="738"/>
      <c r="B145" s="739"/>
      <c r="C145" s="339" t="s">
        <v>1058</v>
      </c>
      <c r="D145" s="393">
        <v>0</v>
      </c>
      <c r="E145" s="393"/>
      <c r="F145" s="393"/>
      <c r="G145" s="393">
        <f t="shared" si="12"/>
        <v>0</v>
      </c>
      <c r="H145" s="393">
        <v>0</v>
      </c>
      <c r="I145" s="393">
        <v>0</v>
      </c>
      <c r="J145" s="393">
        <f t="shared" si="15"/>
        <v>0</v>
      </c>
      <c r="K145" s="393">
        <f t="shared" si="13"/>
        <v>0</v>
      </c>
      <c r="L145" s="393">
        <v>0</v>
      </c>
      <c r="M145" s="393">
        <v>0</v>
      </c>
      <c r="N145" s="393">
        <f t="shared" si="14"/>
        <v>0</v>
      </c>
      <c r="O145" s="393">
        <v>0</v>
      </c>
      <c r="P145" s="393">
        <v>0</v>
      </c>
    </row>
    <row r="146" spans="1:16" s="389" customFormat="1" ht="13.95" customHeight="1" x14ac:dyDescent="0.25">
      <c r="A146" s="738"/>
      <c r="B146" s="739"/>
      <c r="C146" s="58" t="s">
        <v>1017</v>
      </c>
      <c r="D146" s="393">
        <v>0</v>
      </c>
      <c r="E146" s="393"/>
      <c r="F146" s="393"/>
      <c r="G146" s="393">
        <f t="shared" si="12"/>
        <v>0</v>
      </c>
      <c r="H146" s="393">
        <v>0</v>
      </c>
      <c r="I146" s="393">
        <v>0</v>
      </c>
      <c r="J146" s="393">
        <f t="shared" si="15"/>
        <v>0</v>
      </c>
      <c r="K146" s="393">
        <f t="shared" si="13"/>
        <v>0</v>
      </c>
      <c r="L146" s="393">
        <v>0</v>
      </c>
      <c r="M146" s="393">
        <v>0</v>
      </c>
      <c r="N146" s="393">
        <f t="shared" si="14"/>
        <v>0</v>
      </c>
      <c r="O146" s="393">
        <v>0</v>
      </c>
      <c r="P146" s="393">
        <v>0</v>
      </c>
    </row>
    <row r="147" spans="1:16" s="389" customFormat="1" ht="13.95" customHeight="1" x14ac:dyDescent="0.25">
      <c r="A147" s="738"/>
      <c r="B147" s="739"/>
      <c r="C147" s="58" t="s">
        <v>1018</v>
      </c>
      <c r="D147" s="393">
        <v>0</v>
      </c>
      <c r="E147" s="393"/>
      <c r="F147" s="393"/>
      <c r="G147" s="393">
        <f t="shared" si="12"/>
        <v>0</v>
      </c>
      <c r="H147" s="393">
        <v>0</v>
      </c>
      <c r="I147" s="393">
        <v>0</v>
      </c>
      <c r="J147" s="393">
        <f t="shared" si="15"/>
        <v>0</v>
      </c>
      <c r="K147" s="393">
        <f t="shared" si="13"/>
        <v>0</v>
      </c>
      <c r="L147" s="393">
        <v>0</v>
      </c>
      <c r="M147" s="393">
        <v>0</v>
      </c>
      <c r="N147" s="393">
        <f t="shared" si="14"/>
        <v>0</v>
      </c>
      <c r="O147" s="393">
        <v>0</v>
      </c>
      <c r="P147" s="393">
        <v>0</v>
      </c>
    </row>
    <row r="148" spans="1:16" s="389" customFormat="1" ht="13.95" customHeight="1" x14ac:dyDescent="0.25">
      <c r="A148" s="738"/>
      <c r="B148" s="739"/>
      <c r="C148" s="58" t="s">
        <v>739</v>
      </c>
      <c r="D148" s="393">
        <v>0</v>
      </c>
      <c r="E148" s="393"/>
      <c r="F148" s="393"/>
      <c r="G148" s="393">
        <f t="shared" si="12"/>
        <v>0</v>
      </c>
      <c r="H148" s="393">
        <v>0</v>
      </c>
      <c r="I148" s="393">
        <v>0</v>
      </c>
      <c r="J148" s="393">
        <f t="shared" si="15"/>
        <v>0</v>
      </c>
      <c r="K148" s="393">
        <f t="shared" si="13"/>
        <v>0</v>
      </c>
      <c r="L148" s="393">
        <v>0</v>
      </c>
      <c r="M148" s="393">
        <v>0</v>
      </c>
      <c r="N148" s="393">
        <f t="shared" si="14"/>
        <v>0</v>
      </c>
      <c r="O148" s="393">
        <v>0</v>
      </c>
      <c r="P148" s="393">
        <v>0</v>
      </c>
    </row>
    <row r="149" spans="1:16" s="389" customFormat="1" ht="13.95" customHeight="1" x14ac:dyDescent="0.25">
      <c r="A149" s="738">
        <v>35</v>
      </c>
      <c r="B149" s="739" t="s">
        <v>365</v>
      </c>
      <c r="C149" s="58" t="s">
        <v>1054</v>
      </c>
      <c r="D149" s="393">
        <v>18</v>
      </c>
      <c r="E149" s="393"/>
      <c r="F149" s="393"/>
      <c r="G149" s="393">
        <f t="shared" si="12"/>
        <v>18</v>
      </c>
      <c r="H149" s="393">
        <v>8</v>
      </c>
      <c r="I149" s="393">
        <v>10</v>
      </c>
      <c r="J149" s="393">
        <f t="shared" si="15"/>
        <v>16</v>
      </c>
      <c r="K149" s="393">
        <f t="shared" si="13"/>
        <v>8</v>
      </c>
      <c r="L149" s="393">
        <v>8</v>
      </c>
      <c r="M149" s="393">
        <v>0</v>
      </c>
      <c r="N149" s="393">
        <f t="shared" si="14"/>
        <v>8</v>
      </c>
      <c r="O149" s="393">
        <v>8</v>
      </c>
      <c r="P149" s="393">
        <v>0</v>
      </c>
    </row>
    <row r="150" spans="1:16" s="389" customFormat="1" ht="13.95" customHeight="1" x14ac:dyDescent="0.25">
      <c r="A150" s="738"/>
      <c r="B150" s="739"/>
      <c r="C150" s="58" t="s">
        <v>375</v>
      </c>
      <c r="D150" s="393">
        <v>5</v>
      </c>
      <c r="E150" s="393"/>
      <c r="F150" s="393"/>
      <c r="G150" s="393">
        <f>SUM(H150:I150)</f>
        <v>0</v>
      </c>
      <c r="H150" s="393">
        <v>0</v>
      </c>
      <c r="I150" s="393">
        <v>0</v>
      </c>
      <c r="J150" s="393">
        <f>K150+N150</f>
        <v>0</v>
      </c>
      <c r="K150" s="393">
        <f>SUM(L150:M150)</f>
        <v>0</v>
      </c>
      <c r="L150" s="393">
        <v>0</v>
      </c>
      <c r="M150" s="393">
        <v>0</v>
      </c>
      <c r="N150" s="393">
        <f>SUM(O150:P150)</f>
        <v>0</v>
      </c>
      <c r="O150" s="393">
        <v>0</v>
      </c>
      <c r="P150" s="393">
        <v>0</v>
      </c>
    </row>
    <row r="151" spans="1:16" s="389" customFormat="1" ht="13.95" customHeight="1" x14ac:dyDescent="0.25">
      <c r="A151" s="738"/>
      <c r="B151" s="739"/>
      <c r="C151" s="339" t="s">
        <v>1018</v>
      </c>
      <c r="D151" s="393">
        <v>0</v>
      </c>
      <c r="E151" s="393"/>
      <c r="F151" s="393"/>
      <c r="G151" s="393">
        <f t="shared" ref="G151" si="20">SUM(H151:I151)</f>
        <v>0</v>
      </c>
      <c r="H151" s="393">
        <v>0</v>
      </c>
      <c r="I151" s="393">
        <v>0</v>
      </c>
      <c r="J151" s="393">
        <f t="shared" ref="J151" si="21">K151+N151</f>
        <v>0</v>
      </c>
      <c r="K151" s="393">
        <f t="shared" ref="K151" si="22">SUM(L151:M151)</f>
        <v>0</v>
      </c>
      <c r="L151" s="393">
        <v>0</v>
      </c>
      <c r="M151" s="393">
        <v>0</v>
      </c>
      <c r="N151" s="393">
        <f t="shared" ref="N151" si="23">SUM(O151:P151)</f>
        <v>0</v>
      </c>
      <c r="O151" s="393">
        <v>0</v>
      </c>
      <c r="P151" s="393">
        <v>0</v>
      </c>
    </row>
    <row r="152" spans="1:16" s="389" customFormat="1" ht="13.95" customHeight="1" x14ac:dyDescent="0.25">
      <c r="A152" s="738">
        <v>36</v>
      </c>
      <c r="B152" s="739" t="s">
        <v>366</v>
      </c>
      <c r="C152" s="58" t="s">
        <v>1019</v>
      </c>
      <c r="D152" s="393">
        <v>12</v>
      </c>
      <c r="E152" s="393"/>
      <c r="F152" s="393"/>
      <c r="G152" s="393">
        <f t="shared" si="12"/>
        <v>12</v>
      </c>
      <c r="H152" s="393">
        <v>4</v>
      </c>
      <c r="I152" s="393">
        <v>8</v>
      </c>
      <c r="J152" s="393">
        <f t="shared" si="15"/>
        <v>12</v>
      </c>
      <c r="K152" s="393">
        <f t="shared" si="13"/>
        <v>4</v>
      </c>
      <c r="L152" s="393">
        <v>2</v>
      </c>
      <c r="M152" s="393">
        <v>2</v>
      </c>
      <c r="N152" s="393">
        <f t="shared" si="14"/>
        <v>8</v>
      </c>
      <c r="O152" s="393">
        <v>8</v>
      </c>
      <c r="P152" s="393">
        <v>0</v>
      </c>
    </row>
    <row r="153" spans="1:16" s="389" customFormat="1" ht="13.95" customHeight="1" x14ac:dyDescent="0.25">
      <c r="A153" s="738"/>
      <c r="B153" s="739"/>
      <c r="C153" s="58" t="s">
        <v>739</v>
      </c>
      <c r="D153" s="393">
        <v>0</v>
      </c>
      <c r="E153" s="393"/>
      <c r="F153" s="393"/>
      <c r="G153" s="393">
        <f t="shared" si="12"/>
        <v>0</v>
      </c>
      <c r="H153" s="393">
        <v>0</v>
      </c>
      <c r="I153" s="393">
        <v>0</v>
      </c>
      <c r="J153" s="393">
        <f t="shared" si="15"/>
        <v>0</v>
      </c>
      <c r="K153" s="393">
        <f t="shared" si="13"/>
        <v>0</v>
      </c>
      <c r="L153" s="393">
        <v>0</v>
      </c>
      <c r="M153" s="393">
        <v>0</v>
      </c>
      <c r="N153" s="393">
        <f t="shared" si="14"/>
        <v>0</v>
      </c>
      <c r="O153" s="393">
        <v>0</v>
      </c>
      <c r="P153" s="393">
        <v>0</v>
      </c>
    </row>
    <row r="154" spans="1:16" s="389" customFormat="1" ht="13.95" customHeight="1" x14ac:dyDescent="0.25">
      <c r="A154" s="738">
        <v>37</v>
      </c>
      <c r="B154" s="739" t="s">
        <v>367</v>
      </c>
      <c r="C154" s="58" t="s">
        <v>1020</v>
      </c>
      <c r="D154" s="393">
        <v>15</v>
      </c>
      <c r="E154" s="393"/>
      <c r="F154" s="393"/>
      <c r="G154" s="393">
        <f t="shared" si="12"/>
        <v>15</v>
      </c>
      <c r="H154" s="393">
        <v>6</v>
      </c>
      <c r="I154" s="393">
        <v>9</v>
      </c>
      <c r="J154" s="393">
        <f t="shared" si="15"/>
        <v>14</v>
      </c>
      <c r="K154" s="393">
        <f t="shared" si="13"/>
        <v>6</v>
      </c>
      <c r="L154" s="393">
        <v>5</v>
      </c>
      <c r="M154" s="393">
        <v>1</v>
      </c>
      <c r="N154" s="393">
        <f t="shared" si="14"/>
        <v>8</v>
      </c>
      <c r="O154" s="393">
        <v>8</v>
      </c>
      <c r="P154" s="393">
        <v>0</v>
      </c>
    </row>
    <row r="155" spans="1:16" s="389" customFormat="1" ht="13.95" customHeight="1" x14ac:dyDescent="0.25">
      <c r="A155" s="738"/>
      <c r="B155" s="739"/>
      <c r="C155" s="104" t="s">
        <v>739</v>
      </c>
      <c r="D155" s="393">
        <v>2</v>
      </c>
      <c r="E155" s="393"/>
      <c r="F155" s="393"/>
      <c r="G155" s="393">
        <f t="shared" si="12"/>
        <v>2</v>
      </c>
      <c r="H155" s="393">
        <v>1</v>
      </c>
      <c r="I155" s="393">
        <v>1</v>
      </c>
      <c r="J155" s="393">
        <f t="shared" si="15"/>
        <v>2</v>
      </c>
      <c r="K155" s="393">
        <f t="shared" si="13"/>
        <v>1</v>
      </c>
      <c r="L155" s="393">
        <v>0</v>
      </c>
      <c r="M155" s="393">
        <v>1</v>
      </c>
      <c r="N155" s="393">
        <f t="shared" si="14"/>
        <v>1</v>
      </c>
      <c r="O155" s="393">
        <v>1</v>
      </c>
      <c r="P155" s="393">
        <v>0</v>
      </c>
    </row>
    <row r="156" spans="1:16" s="389" customFormat="1" ht="13.95" customHeight="1" x14ac:dyDescent="0.25">
      <c r="A156" s="738">
        <v>38</v>
      </c>
      <c r="B156" s="739" t="s">
        <v>368</v>
      </c>
      <c r="C156" s="58" t="s">
        <v>1021</v>
      </c>
      <c r="D156" s="393">
        <v>5</v>
      </c>
      <c r="E156" s="393"/>
      <c r="F156" s="393"/>
      <c r="G156" s="393">
        <f t="shared" si="12"/>
        <v>5</v>
      </c>
      <c r="H156" s="393">
        <v>2</v>
      </c>
      <c r="I156" s="393">
        <v>3</v>
      </c>
      <c r="J156" s="393">
        <f t="shared" si="15"/>
        <v>5</v>
      </c>
      <c r="K156" s="393">
        <f t="shared" si="13"/>
        <v>2</v>
      </c>
      <c r="L156" s="393">
        <v>2</v>
      </c>
      <c r="M156" s="393">
        <v>0</v>
      </c>
      <c r="N156" s="393">
        <f t="shared" si="14"/>
        <v>3</v>
      </c>
      <c r="O156" s="393">
        <v>2</v>
      </c>
      <c r="P156" s="393">
        <v>1</v>
      </c>
    </row>
    <row r="157" spans="1:16" s="389" customFormat="1" ht="13.95" customHeight="1" x14ac:dyDescent="0.25">
      <c r="A157" s="738"/>
      <c r="B157" s="739"/>
      <c r="C157" s="58" t="s">
        <v>852</v>
      </c>
      <c r="D157" s="393">
        <v>25</v>
      </c>
      <c r="E157" s="393"/>
      <c r="F157" s="393"/>
      <c r="G157" s="393">
        <f t="shared" si="12"/>
        <v>12</v>
      </c>
      <c r="H157" s="393">
        <v>8</v>
      </c>
      <c r="I157" s="393">
        <v>4</v>
      </c>
      <c r="J157" s="393">
        <f t="shared" si="15"/>
        <v>12</v>
      </c>
      <c r="K157" s="393">
        <f t="shared" si="13"/>
        <v>8</v>
      </c>
      <c r="L157" s="393">
        <v>4</v>
      </c>
      <c r="M157" s="393">
        <v>4</v>
      </c>
      <c r="N157" s="393">
        <f t="shared" si="14"/>
        <v>4</v>
      </c>
      <c r="O157" s="393">
        <v>4</v>
      </c>
      <c r="P157" s="393">
        <v>0</v>
      </c>
    </row>
    <row r="158" spans="1:16" s="389" customFormat="1" ht="13.95" customHeight="1" x14ac:dyDescent="0.25">
      <c r="A158" s="738"/>
      <c r="B158" s="739"/>
      <c r="C158" s="58" t="s">
        <v>895</v>
      </c>
      <c r="D158" s="393">
        <v>10</v>
      </c>
      <c r="E158" s="393"/>
      <c r="F158" s="393"/>
      <c r="G158" s="393">
        <f t="shared" si="12"/>
        <v>7</v>
      </c>
      <c r="H158" s="393">
        <v>5</v>
      </c>
      <c r="I158" s="393">
        <v>2</v>
      </c>
      <c r="J158" s="393">
        <f t="shared" si="15"/>
        <v>7</v>
      </c>
      <c r="K158" s="393">
        <f t="shared" si="13"/>
        <v>5</v>
      </c>
      <c r="L158" s="393">
        <v>5</v>
      </c>
      <c r="M158" s="393">
        <v>0</v>
      </c>
      <c r="N158" s="393">
        <f t="shared" si="14"/>
        <v>2</v>
      </c>
      <c r="O158" s="393">
        <v>2</v>
      </c>
      <c r="P158" s="393">
        <v>0</v>
      </c>
    </row>
    <row r="159" spans="1:16" s="389" customFormat="1" ht="13.95" customHeight="1" x14ac:dyDescent="0.25">
      <c r="A159" s="738"/>
      <c r="B159" s="739"/>
      <c r="C159" s="58" t="s">
        <v>739</v>
      </c>
      <c r="D159" s="393">
        <v>0</v>
      </c>
      <c r="E159" s="393"/>
      <c r="F159" s="393"/>
      <c r="G159" s="393">
        <f t="shared" ref="G159:G170" si="24">SUM(H159:I159)</f>
        <v>0</v>
      </c>
      <c r="H159" s="393">
        <v>0</v>
      </c>
      <c r="I159" s="393">
        <v>0</v>
      </c>
      <c r="J159" s="393">
        <f t="shared" si="15"/>
        <v>0</v>
      </c>
      <c r="K159" s="393">
        <f t="shared" si="13"/>
        <v>0</v>
      </c>
      <c r="L159" s="393">
        <v>0</v>
      </c>
      <c r="M159" s="393">
        <v>0</v>
      </c>
      <c r="N159" s="393">
        <f t="shared" si="14"/>
        <v>0</v>
      </c>
      <c r="O159" s="393">
        <v>0</v>
      </c>
      <c r="P159" s="393">
        <v>0</v>
      </c>
    </row>
    <row r="160" spans="1:16" s="389" customFormat="1" ht="13.95" customHeight="1" x14ac:dyDescent="0.25">
      <c r="A160" s="738">
        <v>39</v>
      </c>
      <c r="B160" s="739" t="s">
        <v>369</v>
      </c>
      <c r="C160" s="58" t="s">
        <v>471</v>
      </c>
      <c r="D160" s="393">
        <v>10</v>
      </c>
      <c r="E160" s="393"/>
      <c r="F160" s="393"/>
      <c r="G160" s="393">
        <f t="shared" si="24"/>
        <v>10</v>
      </c>
      <c r="H160" s="393">
        <v>3</v>
      </c>
      <c r="I160" s="393">
        <v>7</v>
      </c>
      <c r="J160" s="393">
        <f t="shared" si="15"/>
        <v>10</v>
      </c>
      <c r="K160" s="393">
        <f t="shared" si="13"/>
        <v>3</v>
      </c>
      <c r="L160" s="393">
        <v>1</v>
      </c>
      <c r="M160" s="393">
        <v>2</v>
      </c>
      <c r="N160" s="393">
        <f t="shared" si="14"/>
        <v>7</v>
      </c>
      <c r="O160" s="393">
        <v>5</v>
      </c>
      <c r="P160" s="393">
        <v>2</v>
      </c>
    </row>
    <row r="161" spans="1:16" s="389" customFormat="1" ht="13.95" customHeight="1" x14ac:dyDescent="0.25">
      <c r="A161" s="738"/>
      <c r="B161" s="739"/>
      <c r="C161" s="58" t="s">
        <v>896</v>
      </c>
      <c r="D161" s="393">
        <v>50</v>
      </c>
      <c r="E161" s="393"/>
      <c r="F161" s="393"/>
      <c r="G161" s="393">
        <f t="shared" si="24"/>
        <v>30</v>
      </c>
      <c r="H161" s="393">
        <v>18</v>
      </c>
      <c r="I161" s="393">
        <v>12</v>
      </c>
      <c r="J161" s="393">
        <f t="shared" si="15"/>
        <v>30</v>
      </c>
      <c r="K161" s="393">
        <f t="shared" ref="K161:K167" si="25">SUM(L161:M161)</f>
        <v>18</v>
      </c>
      <c r="L161" s="393">
        <v>11</v>
      </c>
      <c r="M161" s="393">
        <v>7</v>
      </c>
      <c r="N161" s="393">
        <f t="shared" ref="N161:N167" si="26">SUM(O161:P161)</f>
        <v>12</v>
      </c>
      <c r="O161" s="393">
        <v>12</v>
      </c>
      <c r="P161" s="393">
        <v>0</v>
      </c>
    </row>
    <row r="162" spans="1:16" s="389" customFormat="1" ht="13.95" customHeight="1" x14ac:dyDescent="0.25">
      <c r="A162" s="738"/>
      <c r="B162" s="739"/>
      <c r="C162" s="58" t="s">
        <v>739</v>
      </c>
      <c r="D162" s="393">
        <v>0</v>
      </c>
      <c r="E162" s="393"/>
      <c r="F162" s="393"/>
      <c r="G162" s="393">
        <f t="shared" si="24"/>
        <v>0</v>
      </c>
      <c r="H162" s="393">
        <v>0</v>
      </c>
      <c r="I162" s="393">
        <v>0</v>
      </c>
      <c r="J162" s="393">
        <f>K162+N162</f>
        <v>0</v>
      </c>
      <c r="K162" s="393">
        <f t="shared" si="25"/>
        <v>0</v>
      </c>
      <c r="L162" s="393">
        <v>0</v>
      </c>
      <c r="M162" s="393">
        <v>0</v>
      </c>
      <c r="N162" s="393">
        <f t="shared" si="26"/>
        <v>0</v>
      </c>
      <c r="O162" s="393">
        <v>0</v>
      </c>
      <c r="P162" s="393">
        <v>0</v>
      </c>
    </row>
    <row r="163" spans="1:16" s="389" customFormat="1" ht="13.95" customHeight="1" x14ac:dyDescent="0.25">
      <c r="A163" s="740">
        <v>40</v>
      </c>
      <c r="B163" s="741" t="s">
        <v>370</v>
      </c>
      <c r="C163" s="339" t="s">
        <v>1018</v>
      </c>
      <c r="D163" s="393">
        <v>0</v>
      </c>
      <c r="E163" s="393"/>
      <c r="F163" s="393"/>
      <c r="G163" s="393">
        <f t="shared" si="24"/>
        <v>0</v>
      </c>
      <c r="H163" s="393">
        <v>0</v>
      </c>
      <c r="I163" s="393">
        <v>0</v>
      </c>
      <c r="J163" s="393">
        <f t="shared" ref="J163" si="27">K163+N163</f>
        <v>0</v>
      </c>
      <c r="K163" s="393">
        <f t="shared" si="25"/>
        <v>0</v>
      </c>
      <c r="L163" s="393">
        <v>0</v>
      </c>
      <c r="M163" s="393">
        <v>0</v>
      </c>
      <c r="N163" s="393">
        <f t="shared" si="26"/>
        <v>0</v>
      </c>
      <c r="O163" s="393">
        <v>0</v>
      </c>
      <c r="P163" s="393">
        <v>0</v>
      </c>
    </row>
    <row r="164" spans="1:16" s="389" customFormat="1" ht="13.95" customHeight="1" x14ac:dyDescent="0.25">
      <c r="A164" s="714"/>
      <c r="B164" s="716"/>
      <c r="C164" s="58" t="s">
        <v>1054</v>
      </c>
      <c r="D164" s="393">
        <v>0</v>
      </c>
      <c r="E164" s="393"/>
      <c r="F164" s="393"/>
      <c r="G164" s="393">
        <f t="shared" si="24"/>
        <v>0</v>
      </c>
      <c r="H164" s="393">
        <v>0</v>
      </c>
      <c r="I164" s="393">
        <v>0</v>
      </c>
      <c r="J164" s="393">
        <f t="shared" ref="J164:J170" si="28">K164+N164</f>
        <v>0</v>
      </c>
      <c r="K164" s="393">
        <f t="shared" si="25"/>
        <v>0</v>
      </c>
      <c r="L164" s="393">
        <v>0</v>
      </c>
      <c r="M164" s="393">
        <v>0</v>
      </c>
      <c r="N164" s="393">
        <f t="shared" si="26"/>
        <v>0</v>
      </c>
      <c r="O164" s="393">
        <v>0</v>
      </c>
      <c r="P164" s="393">
        <v>0</v>
      </c>
    </row>
    <row r="165" spans="1:16" s="389" customFormat="1" ht="13.95" customHeight="1" x14ac:dyDescent="0.25">
      <c r="A165" s="738">
        <v>41</v>
      </c>
      <c r="B165" s="739" t="s">
        <v>371</v>
      </c>
      <c r="C165" s="58" t="s">
        <v>1022</v>
      </c>
      <c r="D165" s="393">
        <v>14</v>
      </c>
      <c r="E165" s="393"/>
      <c r="F165" s="393"/>
      <c r="G165" s="393">
        <f t="shared" si="24"/>
        <v>14</v>
      </c>
      <c r="H165" s="393">
        <v>5</v>
      </c>
      <c r="I165" s="393">
        <v>9</v>
      </c>
      <c r="J165" s="393">
        <f t="shared" si="28"/>
        <v>14</v>
      </c>
      <c r="K165" s="393">
        <f t="shared" si="25"/>
        <v>5</v>
      </c>
      <c r="L165" s="393">
        <v>4</v>
      </c>
      <c r="M165" s="393">
        <v>1</v>
      </c>
      <c r="N165" s="393">
        <f t="shared" si="26"/>
        <v>9</v>
      </c>
      <c r="O165" s="393">
        <v>9</v>
      </c>
      <c r="P165" s="393">
        <v>0</v>
      </c>
    </row>
    <row r="166" spans="1:16" s="389" customFormat="1" ht="13.95" customHeight="1" x14ac:dyDescent="0.25">
      <c r="A166" s="738"/>
      <c r="B166" s="739"/>
      <c r="C166" s="58" t="s">
        <v>748</v>
      </c>
      <c r="D166" s="393">
        <v>15</v>
      </c>
      <c r="E166" s="393"/>
      <c r="F166" s="393"/>
      <c r="G166" s="393">
        <f t="shared" si="24"/>
        <v>15</v>
      </c>
      <c r="H166" s="393">
        <v>8</v>
      </c>
      <c r="I166" s="393">
        <v>7</v>
      </c>
      <c r="J166" s="393">
        <f t="shared" si="28"/>
        <v>15</v>
      </c>
      <c r="K166" s="393">
        <f t="shared" si="25"/>
        <v>8</v>
      </c>
      <c r="L166" s="393">
        <v>4</v>
      </c>
      <c r="M166" s="393">
        <v>4</v>
      </c>
      <c r="N166" s="393">
        <f t="shared" si="26"/>
        <v>7</v>
      </c>
      <c r="O166" s="393">
        <v>5</v>
      </c>
      <c r="P166" s="393">
        <v>2</v>
      </c>
    </row>
    <row r="167" spans="1:16" s="389" customFormat="1" ht="13.95" customHeight="1" x14ac:dyDescent="0.25">
      <c r="A167" s="738"/>
      <c r="B167" s="739"/>
      <c r="C167" s="58" t="s">
        <v>739</v>
      </c>
      <c r="D167" s="393">
        <v>0</v>
      </c>
      <c r="E167" s="393"/>
      <c r="F167" s="393"/>
      <c r="G167" s="393">
        <f t="shared" si="24"/>
        <v>0</v>
      </c>
      <c r="H167" s="393">
        <v>0</v>
      </c>
      <c r="I167" s="393">
        <v>0</v>
      </c>
      <c r="J167" s="393">
        <f t="shared" si="28"/>
        <v>0</v>
      </c>
      <c r="K167" s="393">
        <f t="shared" si="25"/>
        <v>0</v>
      </c>
      <c r="L167" s="393">
        <v>0</v>
      </c>
      <c r="M167" s="393">
        <v>0</v>
      </c>
      <c r="N167" s="393">
        <f t="shared" si="26"/>
        <v>0</v>
      </c>
      <c r="O167" s="393">
        <v>0</v>
      </c>
      <c r="P167" s="393">
        <v>0</v>
      </c>
    </row>
    <row r="168" spans="1:16" s="389" customFormat="1" ht="13.95" customHeight="1" x14ac:dyDescent="0.25">
      <c r="A168" s="738">
        <v>42</v>
      </c>
      <c r="B168" s="739" t="s">
        <v>372</v>
      </c>
      <c r="C168" s="58" t="s">
        <v>874</v>
      </c>
      <c r="D168" s="393">
        <v>17</v>
      </c>
      <c r="E168" s="393"/>
      <c r="F168" s="393"/>
      <c r="G168" s="393">
        <f t="shared" si="24"/>
        <v>17</v>
      </c>
      <c r="H168" s="393">
        <v>11</v>
      </c>
      <c r="I168" s="393">
        <v>6</v>
      </c>
      <c r="J168" s="393">
        <f t="shared" si="28"/>
        <v>17</v>
      </c>
      <c r="K168" s="393">
        <f>SUM(L168:M168)</f>
        <v>11</v>
      </c>
      <c r="L168" s="393">
        <v>11</v>
      </c>
      <c r="M168" s="393">
        <v>0</v>
      </c>
      <c r="N168" s="393">
        <f>SUM(O168:P168)</f>
        <v>6</v>
      </c>
      <c r="O168" s="393">
        <v>5</v>
      </c>
      <c r="P168" s="393">
        <v>1</v>
      </c>
    </row>
    <row r="169" spans="1:16" s="389" customFormat="1" ht="13.95" customHeight="1" x14ac:dyDescent="0.25">
      <c r="A169" s="738"/>
      <c r="B169" s="739"/>
      <c r="C169" s="58" t="s">
        <v>739</v>
      </c>
      <c r="D169" s="393">
        <v>0</v>
      </c>
      <c r="E169" s="393"/>
      <c r="F169" s="393"/>
      <c r="G169" s="393">
        <f t="shared" si="24"/>
        <v>0</v>
      </c>
      <c r="H169" s="393">
        <v>0</v>
      </c>
      <c r="I169" s="393">
        <v>0</v>
      </c>
      <c r="J169" s="393">
        <f t="shared" si="28"/>
        <v>0</v>
      </c>
      <c r="K169" s="393">
        <f>SUM(L169:M169)</f>
        <v>0</v>
      </c>
      <c r="L169" s="393">
        <v>0</v>
      </c>
      <c r="M169" s="393">
        <v>0</v>
      </c>
      <c r="N169" s="393">
        <f>SUM(O169:P169)</f>
        <v>0</v>
      </c>
      <c r="O169" s="393">
        <v>0</v>
      </c>
      <c r="P169" s="393">
        <v>0</v>
      </c>
    </row>
    <row r="170" spans="1:16" s="389" customFormat="1" ht="13.95" customHeight="1" x14ac:dyDescent="0.25">
      <c r="A170" s="403">
        <v>43</v>
      </c>
      <c r="B170" s="535" t="s">
        <v>373</v>
      </c>
      <c r="C170" s="58" t="s">
        <v>1023</v>
      </c>
      <c r="D170" s="393">
        <v>0</v>
      </c>
      <c r="E170" s="393"/>
      <c r="F170" s="393"/>
      <c r="G170" s="393">
        <f t="shared" si="24"/>
        <v>0</v>
      </c>
      <c r="H170" s="393">
        <v>0</v>
      </c>
      <c r="I170" s="393">
        <v>0</v>
      </c>
      <c r="J170" s="393">
        <f t="shared" si="28"/>
        <v>0</v>
      </c>
      <c r="K170" s="393">
        <f>SUM(L170:M170)</f>
        <v>0</v>
      </c>
      <c r="L170" s="393">
        <v>0</v>
      </c>
      <c r="M170" s="393">
        <v>0</v>
      </c>
      <c r="N170" s="393">
        <f>SUM(O170:P170)</f>
        <v>0</v>
      </c>
      <c r="O170" s="393">
        <v>0</v>
      </c>
      <c r="P170" s="393">
        <v>0</v>
      </c>
    </row>
    <row r="171" spans="1:16" s="389" customFormat="1" ht="13.95" customHeight="1" x14ac:dyDescent="0.3">
      <c r="A171" s="729" t="s">
        <v>23</v>
      </c>
      <c r="B171" s="730"/>
      <c r="C171" s="731"/>
      <c r="D171" s="393">
        <f>SUM(D17:D170)</f>
        <v>2036</v>
      </c>
      <c r="E171" s="393"/>
      <c r="F171" s="393"/>
      <c r="G171" s="393">
        <f>SUM(G17:G170)</f>
        <v>1827</v>
      </c>
      <c r="H171" s="393">
        <f t="shared" ref="H171:P171" si="29">SUM(H17:H170)</f>
        <v>1048</v>
      </c>
      <c r="I171" s="393">
        <f t="shared" si="29"/>
        <v>779</v>
      </c>
      <c r="J171" s="393">
        <f>SUM(J17:J170)</f>
        <v>1757</v>
      </c>
      <c r="K171" s="393">
        <f t="shared" si="29"/>
        <v>1008</v>
      </c>
      <c r="L171" s="393">
        <f t="shared" si="29"/>
        <v>671</v>
      </c>
      <c r="M171" s="393">
        <f t="shared" si="29"/>
        <v>337</v>
      </c>
      <c r="N171" s="393">
        <f>SUM(N17:N170)</f>
        <v>749</v>
      </c>
      <c r="O171" s="393">
        <f t="shared" si="29"/>
        <v>563</v>
      </c>
      <c r="P171" s="393">
        <f t="shared" si="29"/>
        <v>186</v>
      </c>
    </row>
    <row r="172" spans="1:16" s="389" customFormat="1" ht="13.8" x14ac:dyDescent="0.25">
      <c r="A172" s="286" t="s">
        <v>1051</v>
      </c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</row>
    <row r="173" spans="1:16" s="389" customFormat="1" ht="13.8" x14ac:dyDescent="0.25">
      <c r="A173" s="286"/>
      <c r="D173" s="266"/>
      <c r="E173" s="266"/>
      <c r="F173" s="266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</row>
    <row r="174" spans="1:16" s="389" customFormat="1" ht="35.25" customHeight="1" x14ac:dyDescent="0.4">
      <c r="A174" s="711" t="s">
        <v>1370</v>
      </c>
      <c r="B174" s="712"/>
      <c r="C174" s="712"/>
      <c r="D174" s="712"/>
      <c r="E174" s="712"/>
      <c r="F174" s="712"/>
      <c r="G174" s="712"/>
      <c r="H174" s="712"/>
      <c r="I174" s="712"/>
      <c r="J174" s="712"/>
      <c r="K174" s="712"/>
      <c r="L174" s="712"/>
      <c r="M174" s="712"/>
      <c r="N174" s="712"/>
      <c r="O174" s="712"/>
      <c r="P174" s="712"/>
    </row>
    <row r="175" spans="1:16" s="389" customFormat="1" x14ac:dyDescent="0.25">
      <c r="A175" s="372"/>
      <c r="B175" s="372" t="s">
        <v>810</v>
      </c>
      <c r="C175" s="397"/>
      <c r="D175" s="373" t="s">
        <v>935</v>
      </c>
      <c r="E175" s="374"/>
      <c r="F175" s="266"/>
      <c r="G175" s="397"/>
      <c r="H175" s="397"/>
      <c r="I175" s="376"/>
      <c r="J175" s="376"/>
      <c r="K175" s="375" t="s">
        <v>754</v>
      </c>
      <c r="M175" s="375"/>
      <c r="N175" s="375" t="s">
        <v>751</v>
      </c>
      <c r="P175" s="375"/>
    </row>
    <row r="176" spans="1:16" s="389" customFormat="1" x14ac:dyDescent="0.25">
      <c r="A176" s="377" t="s">
        <v>706</v>
      </c>
      <c r="I176" s="377" t="s">
        <v>1578</v>
      </c>
      <c r="J176" s="375"/>
      <c r="K176" s="266"/>
      <c r="L176" s="266"/>
      <c r="M176" s="266"/>
      <c r="N176" s="266"/>
      <c r="O176" s="379"/>
      <c r="P176" s="266"/>
    </row>
    <row r="177" spans="1:16" s="389" customFormat="1" x14ac:dyDescent="0.25">
      <c r="A177" s="391" t="s">
        <v>699</v>
      </c>
      <c r="B177" s="390"/>
      <c r="I177" s="732" t="s">
        <v>700</v>
      </c>
      <c r="J177" s="712"/>
      <c r="K177" s="712"/>
      <c r="L177" s="712"/>
      <c r="M177" s="712"/>
      <c r="N177" s="712"/>
      <c r="O177" s="266"/>
      <c r="P177" s="266"/>
    </row>
    <row r="178" spans="1:16" s="389" customFormat="1" x14ac:dyDescent="0.25">
      <c r="A178" s="633" t="s">
        <v>495</v>
      </c>
      <c r="B178" s="633"/>
      <c r="C178" s="633"/>
      <c r="D178" s="633"/>
      <c r="E178" s="633"/>
      <c r="F178" s="633"/>
      <c r="G178" s="633"/>
      <c r="H178" s="633"/>
      <c r="I178" s="633"/>
      <c r="J178" s="633"/>
      <c r="K178" s="633"/>
      <c r="L178" s="633"/>
      <c r="M178" s="633"/>
      <c r="N178" s="633"/>
      <c r="O178" s="633"/>
      <c r="P178" s="266"/>
    </row>
    <row r="179" spans="1:16" s="389" customFormat="1" x14ac:dyDescent="0.25">
      <c r="A179" s="389" t="s">
        <v>212</v>
      </c>
      <c r="D179" s="266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</row>
    <row r="180" spans="1:16" s="389" customFormat="1" x14ac:dyDescent="0.25">
      <c r="A180" s="389" t="s">
        <v>213</v>
      </c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</row>
  </sheetData>
  <mergeCells count="110">
    <mergeCell ref="O1:P1"/>
    <mergeCell ref="A2:P2"/>
    <mergeCell ref="A3:P3"/>
    <mergeCell ref="A4:P4"/>
    <mergeCell ref="A6:P6"/>
    <mergeCell ref="A7:P7"/>
    <mergeCell ref="A9:F9"/>
    <mergeCell ref="A10:P10"/>
    <mergeCell ref="A12:A15"/>
    <mergeCell ref="B12:C15"/>
    <mergeCell ref="D12:F12"/>
    <mergeCell ref="G12:I12"/>
    <mergeCell ref="J12:J15"/>
    <mergeCell ref="K12:P12"/>
    <mergeCell ref="D13:D15"/>
    <mergeCell ref="E13:F13"/>
    <mergeCell ref="L14:M14"/>
    <mergeCell ref="N14:N15"/>
    <mergeCell ref="O14:P14"/>
    <mergeCell ref="A17:A19"/>
    <mergeCell ref="B17:B19"/>
    <mergeCell ref="G13:G15"/>
    <mergeCell ref="H13:I13"/>
    <mergeCell ref="K13:M13"/>
    <mergeCell ref="N13:P13"/>
    <mergeCell ref="E14:E15"/>
    <mergeCell ref="F14:F15"/>
    <mergeCell ref="H14:H15"/>
    <mergeCell ref="I14:I15"/>
    <mergeCell ref="K14:K15"/>
    <mergeCell ref="A36:A40"/>
    <mergeCell ref="B36:B40"/>
    <mergeCell ref="A42:A46"/>
    <mergeCell ref="B42:B46"/>
    <mergeCell ref="A48:A49"/>
    <mergeCell ref="B48:B49"/>
    <mergeCell ref="A20:A21"/>
    <mergeCell ref="B20:B21"/>
    <mergeCell ref="A22:A25"/>
    <mergeCell ref="B22:B25"/>
    <mergeCell ref="A33:A35"/>
    <mergeCell ref="B33:B35"/>
    <mergeCell ref="A28:A32"/>
    <mergeCell ref="B28:B32"/>
    <mergeCell ref="A26:A27"/>
    <mergeCell ref="B26:B27"/>
    <mergeCell ref="A59:A61"/>
    <mergeCell ref="B59:B61"/>
    <mergeCell ref="A50:A53"/>
    <mergeCell ref="B50:B53"/>
    <mergeCell ref="A54:A56"/>
    <mergeCell ref="B54:B56"/>
    <mergeCell ref="A57:A58"/>
    <mergeCell ref="B57:B58"/>
    <mergeCell ref="A62:A68"/>
    <mergeCell ref="B62:B68"/>
    <mergeCell ref="A119:A122"/>
    <mergeCell ref="B119:B122"/>
    <mergeCell ref="A69:A70"/>
    <mergeCell ref="B69:B70"/>
    <mergeCell ref="A71:A73"/>
    <mergeCell ref="B71:B73"/>
    <mergeCell ref="A74:A79"/>
    <mergeCell ref="B74:B79"/>
    <mergeCell ref="A80:A85"/>
    <mergeCell ref="B80:B85"/>
    <mergeCell ref="A86:A88"/>
    <mergeCell ref="B86:B88"/>
    <mergeCell ref="A89:A91"/>
    <mergeCell ref="B89:B91"/>
    <mergeCell ref="A92:A94"/>
    <mergeCell ref="B92:B94"/>
    <mergeCell ref="A95:A101"/>
    <mergeCell ref="B95:B101"/>
    <mergeCell ref="A102:A103"/>
    <mergeCell ref="B102:B103"/>
    <mergeCell ref="A104:A113"/>
    <mergeCell ref="B104:B113"/>
    <mergeCell ref="A115:A118"/>
    <mergeCell ref="B115:B118"/>
    <mergeCell ref="A123:A127"/>
    <mergeCell ref="B123:B127"/>
    <mergeCell ref="A128:A131"/>
    <mergeCell ref="B128:B131"/>
    <mergeCell ref="A132:A135"/>
    <mergeCell ref="B132:B135"/>
    <mergeCell ref="A136:A140"/>
    <mergeCell ref="B136:B140"/>
    <mergeCell ref="A141:A148"/>
    <mergeCell ref="B141:B148"/>
    <mergeCell ref="A165:A167"/>
    <mergeCell ref="B165:B167"/>
    <mergeCell ref="A168:A169"/>
    <mergeCell ref="B168:B169"/>
    <mergeCell ref="A178:O178"/>
    <mergeCell ref="A174:P174"/>
    <mergeCell ref="I177:N177"/>
    <mergeCell ref="A171:C171"/>
    <mergeCell ref="A149:A151"/>
    <mergeCell ref="B149:B151"/>
    <mergeCell ref="A152:A153"/>
    <mergeCell ref="B152:B153"/>
    <mergeCell ref="A154:A155"/>
    <mergeCell ref="B154:B155"/>
    <mergeCell ref="A156:A159"/>
    <mergeCell ref="B156:B159"/>
    <mergeCell ref="A160:A162"/>
    <mergeCell ref="B160:B162"/>
    <mergeCell ref="A163:A164"/>
    <mergeCell ref="B163:B164"/>
  </mergeCells>
  <pageMargins left="0.59055118110236227" right="0.59055118110236227" top="0.98425196850393704" bottom="0.59055118110236227" header="0.31496062992125984" footer="0.31496062992125984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E180"/>
  <sheetViews>
    <sheetView view="pageBreakPreview" topLeftCell="A138" zoomScaleNormal="100" zoomScaleSheetLayoutView="100" workbookViewId="0">
      <selection activeCell="C111" sqref="C111"/>
    </sheetView>
  </sheetViews>
  <sheetFormatPr defaultColWidth="8.88671875" defaultRowHeight="13.2" x14ac:dyDescent="0.25"/>
  <cols>
    <col min="1" max="1" width="3.88671875" style="123" customWidth="1"/>
    <col min="2" max="2" width="18.109375" style="123" customWidth="1"/>
    <col min="3" max="3" width="38.33203125" style="123" customWidth="1"/>
    <col min="4" max="4" width="6.88671875" style="15" customWidth="1"/>
    <col min="5" max="5" width="6.6640625" style="15" customWidth="1"/>
    <col min="6" max="6" width="6.88671875" style="15" customWidth="1"/>
    <col min="7" max="7" width="7.5546875" style="15" customWidth="1"/>
    <col min="8" max="8" width="8.109375" style="15" customWidth="1"/>
    <col min="9" max="9" width="7.44140625" style="15" customWidth="1"/>
    <col min="10" max="10" width="7.88671875" style="15" customWidth="1"/>
    <col min="11" max="13" width="8.88671875" style="15"/>
    <col min="14" max="14" width="8" style="15" customWidth="1"/>
    <col min="15" max="15" width="8.88671875" style="15"/>
    <col min="16" max="16" width="7.44140625" style="15" customWidth="1"/>
    <col min="17" max="17" width="22.6640625" style="123" customWidth="1"/>
    <col min="18" max="18" width="5.6640625" style="123" customWidth="1"/>
    <col min="19" max="20" width="8.88671875" style="123"/>
    <col min="21" max="21" width="6.6640625" style="123" customWidth="1"/>
    <col min="22" max="16384" width="8.88671875" style="123"/>
  </cols>
  <sheetData>
    <row r="1" spans="1:31" x14ac:dyDescent="0.25">
      <c r="O1" s="661" t="s">
        <v>201</v>
      </c>
      <c r="P1" s="661"/>
    </row>
    <row r="2" spans="1:31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</row>
    <row r="3" spans="1:31" x14ac:dyDescent="0.25">
      <c r="A3" s="645" t="s">
        <v>200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</row>
    <row r="4" spans="1:31" x14ac:dyDescent="0.25">
      <c r="A4" s="645" t="s">
        <v>1267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6" spans="1:31" x14ac:dyDescent="0.25">
      <c r="A6" s="653" t="s">
        <v>486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</row>
    <row r="7" spans="1:31" ht="27.6" customHeight="1" x14ac:dyDescent="0.25">
      <c r="A7" s="654" t="s">
        <v>1231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9" spans="1:31" x14ac:dyDescent="0.25">
      <c r="A9" s="648" t="s">
        <v>937</v>
      </c>
      <c r="B9" s="648"/>
      <c r="C9" s="648"/>
      <c r="D9" s="648"/>
      <c r="E9" s="648"/>
      <c r="F9" s="648"/>
    </row>
    <row r="10" spans="1:31" x14ac:dyDescent="0.25">
      <c r="A10" s="648" t="s">
        <v>1273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AE10" s="57"/>
    </row>
    <row r="12" spans="1:31" ht="42.75" customHeight="1" x14ac:dyDescent="0.25">
      <c r="A12" s="616" t="s">
        <v>202</v>
      </c>
      <c r="B12" s="664" t="s">
        <v>203</v>
      </c>
      <c r="C12" s="734"/>
      <c r="D12" s="616" t="s">
        <v>204</v>
      </c>
      <c r="E12" s="616"/>
      <c r="F12" s="616"/>
      <c r="G12" s="616" t="s">
        <v>205</v>
      </c>
      <c r="H12" s="616"/>
      <c r="I12" s="616"/>
      <c r="J12" s="616" t="s">
        <v>206</v>
      </c>
      <c r="K12" s="616" t="s">
        <v>207</v>
      </c>
      <c r="L12" s="616"/>
      <c r="M12" s="616"/>
      <c r="N12" s="616"/>
      <c r="O12" s="616"/>
      <c r="P12" s="616"/>
    </row>
    <row r="13" spans="1:31" ht="15" customHeight="1" x14ac:dyDescent="0.25">
      <c r="A13" s="616"/>
      <c r="B13" s="735"/>
      <c r="C13" s="736"/>
      <c r="D13" s="616" t="s">
        <v>191</v>
      </c>
      <c r="E13" s="616" t="s">
        <v>155</v>
      </c>
      <c r="F13" s="616"/>
      <c r="G13" s="616" t="s">
        <v>191</v>
      </c>
      <c r="H13" s="616" t="s">
        <v>155</v>
      </c>
      <c r="I13" s="616"/>
      <c r="J13" s="616"/>
      <c r="K13" s="616" t="s">
        <v>151</v>
      </c>
      <c r="L13" s="616"/>
      <c r="M13" s="616"/>
      <c r="N13" s="616" t="s">
        <v>208</v>
      </c>
      <c r="O13" s="616"/>
      <c r="P13" s="616"/>
    </row>
    <row r="14" spans="1:31" ht="15" customHeight="1" x14ac:dyDescent="0.25">
      <c r="A14" s="616"/>
      <c r="B14" s="735"/>
      <c r="C14" s="736"/>
      <c r="D14" s="616"/>
      <c r="E14" s="616" t="s">
        <v>151</v>
      </c>
      <c r="F14" s="616" t="s">
        <v>208</v>
      </c>
      <c r="G14" s="616"/>
      <c r="H14" s="616" t="s">
        <v>151</v>
      </c>
      <c r="I14" s="616" t="s">
        <v>208</v>
      </c>
      <c r="J14" s="616"/>
      <c r="K14" s="616" t="s">
        <v>209</v>
      </c>
      <c r="L14" s="616" t="s">
        <v>155</v>
      </c>
      <c r="M14" s="616"/>
      <c r="N14" s="616" t="s">
        <v>209</v>
      </c>
      <c r="O14" s="616" t="s">
        <v>155</v>
      </c>
      <c r="P14" s="616"/>
    </row>
    <row r="15" spans="1:31" x14ac:dyDescent="0.25">
      <c r="A15" s="616"/>
      <c r="B15" s="665"/>
      <c r="C15" s="737"/>
      <c r="D15" s="616"/>
      <c r="E15" s="616"/>
      <c r="F15" s="616"/>
      <c r="G15" s="616"/>
      <c r="H15" s="616"/>
      <c r="I15" s="616"/>
      <c r="J15" s="616"/>
      <c r="K15" s="616"/>
      <c r="L15" s="383" t="s">
        <v>210</v>
      </c>
      <c r="M15" s="383" t="s">
        <v>211</v>
      </c>
      <c r="N15" s="616"/>
      <c r="O15" s="383" t="s">
        <v>210</v>
      </c>
      <c r="P15" s="383" t="s">
        <v>211</v>
      </c>
    </row>
    <row r="16" spans="1:31" ht="12.75" x14ac:dyDescent="0.2">
      <c r="A16" s="124">
        <v>1</v>
      </c>
      <c r="B16" s="124"/>
      <c r="C16" s="124">
        <v>2</v>
      </c>
      <c r="D16" s="385">
        <v>3</v>
      </c>
      <c r="E16" s="385">
        <v>4</v>
      </c>
      <c r="F16" s="385">
        <v>5</v>
      </c>
      <c r="G16" s="385">
        <v>6</v>
      </c>
      <c r="H16" s="385">
        <v>7</v>
      </c>
      <c r="I16" s="385">
        <v>8</v>
      </c>
      <c r="J16" s="385">
        <v>9</v>
      </c>
      <c r="K16" s="385">
        <v>10</v>
      </c>
      <c r="L16" s="385">
        <v>11</v>
      </c>
      <c r="M16" s="385">
        <v>12</v>
      </c>
      <c r="N16" s="385">
        <v>13</v>
      </c>
      <c r="O16" s="385">
        <v>14</v>
      </c>
      <c r="P16" s="385">
        <v>15</v>
      </c>
    </row>
    <row r="17" spans="1:16" s="389" customFormat="1" ht="13.95" customHeight="1" x14ac:dyDescent="0.3">
      <c r="A17" s="717">
        <v>1</v>
      </c>
      <c r="B17" s="718" t="s">
        <v>331</v>
      </c>
      <c r="C17" s="339" t="s">
        <v>871</v>
      </c>
      <c r="D17" s="393">
        <f>SUM(E17:F17)</f>
        <v>0</v>
      </c>
      <c r="E17" s="404">
        <v>0</v>
      </c>
      <c r="F17" s="404">
        <v>0</v>
      </c>
      <c r="G17" s="393">
        <f>SUM(H17:I17)</f>
        <v>0</v>
      </c>
      <c r="H17" s="404">
        <v>0</v>
      </c>
      <c r="I17" s="404">
        <v>0</v>
      </c>
      <c r="J17" s="393">
        <f>K17+N17</f>
        <v>0</v>
      </c>
      <c r="K17" s="393">
        <f>SUM(L17:M17)</f>
        <v>0</v>
      </c>
      <c r="L17" s="393">
        <v>0</v>
      </c>
      <c r="M17" s="393">
        <v>0</v>
      </c>
      <c r="N17" s="393">
        <f>SUM(O17:P17)</f>
        <v>0</v>
      </c>
      <c r="O17" s="393">
        <v>0</v>
      </c>
      <c r="P17" s="393">
        <v>0</v>
      </c>
    </row>
    <row r="18" spans="1:16" s="389" customFormat="1" ht="13.95" customHeight="1" x14ac:dyDescent="0.3">
      <c r="A18" s="717"/>
      <c r="B18" s="718"/>
      <c r="C18" s="339" t="s">
        <v>738</v>
      </c>
      <c r="D18" s="393">
        <f t="shared" ref="D18:D26" si="0">SUM(E18:F18)</f>
        <v>0</v>
      </c>
      <c r="E18" s="404">
        <v>0</v>
      </c>
      <c r="F18" s="404">
        <v>0</v>
      </c>
      <c r="G18" s="393">
        <f t="shared" ref="G18:G87" si="1">SUM(H18:I18)</f>
        <v>0</v>
      </c>
      <c r="H18" s="404">
        <v>0</v>
      </c>
      <c r="I18" s="404">
        <v>0</v>
      </c>
      <c r="J18" s="393">
        <f t="shared" ref="J18:J24" si="2">K18+N18</f>
        <v>0</v>
      </c>
      <c r="K18" s="393">
        <f t="shared" ref="K18:K87" si="3">SUM(L18:M18)</f>
        <v>0</v>
      </c>
      <c r="L18" s="393">
        <v>0</v>
      </c>
      <c r="M18" s="393">
        <v>0</v>
      </c>
      <c r="N18" s="393">
        <f t="shared" ref="N18:N23" si="4">SUM(O18:P18)</f>
        <v>0</v>
      </c>
      <c r="O18" s="393">
        <v>0</v>
      </c>
      <c r="P18" s="393">
        <v>0</v>
      </c>
    </row>
    <row r="19" spans="1:16" s="389" customFormat="1" ht="13.95" customHeight="1" x14ac:dyDescent="0.3">
      <c r="A19" s="717"/>
      <c r="B19" s="718"/>
      <c r="C19" s="339" t="s">
        <v>739</v>
      </c>
      <c r="D19" s="393">
        <f t="shared" si="0"/>
        <v>0</v>
      </c>
      <c r="E19" s="404">
        <v>0</v>
      </c>
      <c r="F19" s="404">
        <v>0</v>
      </c>
      <c r="G19" s="393">
        <f t="shared" si="1"/>
        <v>0</v>
      </c>
      <c r="H19" s="404">
        <v>0</v>
      </c>
      <c r="I19" s="404">
        <v>0</v>
      </c>
      <c r="J19" s="393">
        <f t="shared" si="2"/>
        <v>0</v>
      </c>
      <c r="K19" s="393">
        <f t="shared" si="3"/>
        <v>0</v>
      </c>
      <c r="L19" s="393">
        <v>0</v>
      </c>
      <c r="M19" s="393">
        <v>0</v>
      </c>
      <c r="N19" s="393">
        <f t="shared" si="4"/>
        <v>0</v>
      </c>
      <c r="O19" s="393">
        <v>0</v>
      </c>
      <c r="P19" s="393">
        <v>0</v>
      </c>
    </row>
    <row r="20" spans="1:16" s="389" customFormat="1" ht="13.95" customHeight="1" x14ac:dyDescent="0.3">
      <c r="A20" s="717">
        <v>2</v>
      </c>
      <c r="B20" s="723" t="s">
        <v>332</v>
      </c>
      <c r="C20" s="339" t="s">
        <v>988</v>
      </c>
      <c r="D20" s="393">
        <f t="shared" si="0"/>
        <v>7</v>
      </c>
      <c r="E20" s="404">
        <v>3</v>
      </c>
      <c r="F20" s="404">
        <v>4</v>
      </c>
      <c r="G20" s="393">
        <f t="shared" si="1"/>
        <v>7</v>
      </c>
      <c r="H20" s="404">
        <v>3</v>
      </c>
      <c r="I20" s="404">
        <v>4</v>
      </c>
      <c r="J20" s="393">
        <f t="shared" si="2"/>
        <v>7</v>
      </c>
      <c r="K20" s="393">
        <f t="shared" si="3"/>
        <v>3</v>
      </c>
      <c r="L20" s="393">
        <v>2</v>
      </c>
      <c r="M20" s="393">
        <v>1</v>
      </c>
      <c r="N20" s="393">
        <f t="shared" si="4"/>
        <v>4</v>
      </c>
      <c r="O20" s="393">
        <v>3</v>
      </c>
      <c r="P20" s="393">
        <v>1</v>
      </c>
    </row>
    <row r="21" spans="1:16" s="389" customFormat="1" ht="13.95" customHeight="1" x14ac:dyDescent="0.3">
      <c r="A21" s="717"/>
      <c r="B21" s="723"/>
      <c r="C21" s="339" t="s">
        <v>739</v>
      </c>
      <c r="D21" s="393">
        <f t="shared" si="0"/>
        <v>0</v>
      </c>
      <c r="E21" s="404">
        <v>0</v>
      </c>
      <c r="F21" s="404">
        <v>0</v>
      </c>
      <c r="G21" s="393">
        <f t="shared" si="1"/>
        <v>0</v>
      </c>
      <c r="H21" s="404">
        <v>0</v>
      </c>
      <c r="I21" s="404">
        <v>0</v>
      </c>
      <c r="J21" s="393">
        <f t="shared" si="2"/>
        <v>0</v>
      </c>
      <c r="K21" s="393">
        <f t="shared" si="3"/>
        <v>0</v>
      </c>
      <c r="L21" s="393">
        <v>0</v>
      </c>
      <c r="M21" s="393">
        <v>0</v>
      </c>
      <c r="N21" s="393">
        <f t="shared" si="4"/>
        <v>0</v>
      </c>
      <c r="O21" s="393">
        <v>0</v>
      </c>
      <c r="P21" s="393">
        <v>0</v>
      </c>
    </row>
    <row r="22" spans="1:16" s="389" customFormat="1" ht="13.95" customHeight="1" x14ac:dyDescent="0.3">
      <c r="A22" s="717">
        <v>3</v>
      </c>
      <c r="B22" s="718" t="s">
        <v>333</v>
      </c>
      <c r="C22" s="339" t="s">
        <v>872</v>
      </c>
      <c r="D22" s="393">
        <f t="shared" si="0"/>
        <v>0</v>
      </c>
      <c r="E22" s="404">
        <v>0</v>
      </c>
      <c r="F22" s="404">
        <v>0</v>
      </c>
      <c r="G22" s="393">
        <f t="shared" si="1"/>
        <v>0</v>
      </c>
      <c r="H22" s="404">
        <v>0</v>
      </c>
      <c r="I22" s="404">
        <v>0</v>
      </c>
      <c r="J22" s="393">
        <f t="shared" si="2"/>
        <v>0</v>
      </c>
      <c r="K22" s="393">
        <f t="shared" si="3"/>
        <v>0</v>
      </c>
      <c r="L22" s="393">
        <v>0</v>
      </c>
      <c r="M22" s="393">
        <v>0</v>
      </c>
      <c r="N22" s="393">
        <f t="shared" si="4"/>
        <v>0</v>
      </c>
      <c r="O22" s="393">
        <v>0</v>
      </c>
      <c r="P22" s="393">
        <v>0</v>
      </c>
    </row>
    <row r="23" spans="1:16" s="389" customFormat="1" ht="13.95" customHeight="1" x14ac:dyDescent="0.3">
      <c r="A23" s="717"/>
      <c r="B23" s="718"/>
      <c r="C23" s="339" t="s">
        <v>472</v>
      </c>
      <c r="D23" s="393">
        <f t="shared" si="0"/>
        <v>4</v>
      </c>
      <c r="E23" s="404">
        <v>0</v>
      </c>
      <c r="F23" s="404">
        <v>4</v>
      </c>
      <c r="G23" s="393">
        <f t="shared" si="1"/>
        <v>4</v>
      </c>
      <c r="H23" s="404">
        <v>0</v>
      </c>
      <c r="I23" s="404">
        <v>4</v>
      </c>
      <c r="J23" s="393">
        <f t="shared" si="2"/>
        <v>4</v>
      </c>
      <c r="K23" s="393">
        <f t="shared" si="3"/>
        <v>0</v>
      </c>
      <c r="L23" s="393">
        <v>0</v>
      </c>
      <c r="M23" s="393">
        <v>0</v>
      </c>
      <c r="N23" s="393">
        <f t="shared" si="4"/>
        <v>4</v>
      </c>
      <c r="O23" s="393">
        <v>4</v>
      </c>
      <c r="P23" s="393">
        <v>0</v>
      </c>
    </row>
    <row r="24" spans="1:16" s="389" customFormat="1" ht="13.95" customHeight="1" x14ac:dyDescent="0.3">
      <c r="A24" s="717"/>
      <c r="B24" s="718"/>
      <c r="C24" s="339" t="s">
        <v>996</v>
      </c>
      <c r="D24" s="393">
        <f t="shared" si="0"/>
        <v>0</v>
      </c>
      <c r="E24" s="404">
        <v>0</v>
      </c>
      <c r="F24" s="404">
        <v>0</v>
      </c>
      <c r="G24" s="393">
        <f t="shared" si="1"/>
        <v>0</v>
      </c>
      <c r="H24" s="404">
        <v>0</v>
      </c>
      <c r="I24" s="404">
        <v>0</v>
      </c>
      <c r="J24" s="393">
        <f t="shared" si="2"/>
        <v>0</v>
      </c>
      <c r="K24" s="393">
        <f t="shared" si="3"/>
        <v>0</v>
      </c>
      <c r="L24" s="393">
        <v>0</v>
      </c>
      <c r="M24" s="393">
        <v>0</v>
      </c>
      <c r="N24" s="393">
        <f t="shared" ref="N24:N87" si="5">SUM(O24:P24)</f>
        <v>0</v>
      </c>
      <c r="O24" s="393">
        <v>0</v>
      </c>
      <c r="P24" s="393">
        <v>0</v>
      </c>
    </row>
    <row r="25" spans="1:16" s="389" customFormat="1" ht="13.95" customHeight="1" x14ac:dyDescent="0.3">
      <c r="A25" s="717"/>
      <c r="B25" s="718"/>
      <c r="C25" s="339" t="s">
        <v>739</v>
      </c>
      <c r="D25" s="393">
        <f t="shared" si="0"/>
        <v>0</v>
      </c>
      <c r="E25" s="404">
        <v>0</v>
      </c>
      <c r="F25" s="404">
        <v>0</v>
      </c>
      <c r="G25" s="393">
        <f t="shared" si="1"/>
        <v>0</v>
      </c>
      <c r="H25" s="404">
        <v>0</v>
      </c>
      <c r="I25" s="404">
        <v>0</v>
      </c>
      <c r="J25" s="393">
        <f t="shared" ref="J25:J87" si="6">K25+N25</f>
        <v>0</v>
      </c>
      <c r="K25" s="393">
        <f t="shared" si="3"/>
        <v>0</v>
      </c>
      <c r="L25" s="393">
        <v>0</v>
      </c>
      <c r="M25" s="393">
        <v>0</v>
      </c>
      <c r="N25" s="393">
        <f t="shared" si="5"/>
        <v>0</v>
      </c>
      <c r="O25" s="393">
        <v>0</v>
      </c>
      <c r="P25" s="393">
        <v>0</v>
      </c>
    </row>
    <row r="26" spans="1:16" s="389" customFormat="1" ht="13.95" customHeight="1" x14ac:dyDescent="0.3">
      <c r="A26" s="713">
        <v>4</v>
      </c>
      <c r="B26" s="715" t="s">
        <v>334</v>
      </c>
      <c r="C26" s="339" t="s">
        <v>873</v>
      </c>
      <c r="D26" s="393">
        <f t="shared" si="0"/>
        <v>0</v>
      </c>
      <c r="E26" s="404">
        <v>0</v>
      </c>
      <c r="F26" s="404">
        <v>0</v>
      </c>
      <c r="G26" s="393">
        <f t="shared" si="1"/>
        <v>0</v>
      </c>
      <c r="H26" s="404">
        <v>0</v>
      </c>
      <c r="I26" s="404">
        <v>0</v>
      </c>
      <c r="J26" s="393">
        <f t="shared" si="6"/>
        <v>0</v>
      </c>
      <c r="K26" s="393">
        <f t="shared" si="3"/>
        <v>0</v>
      </c>
      <c r="L26" s="393">
        <v>0</v>
      </c>
      <c r="M26" s="393">
        <v>0</v>
      </c>
      <c r="N26" s="393">
        <f t="shared" si="5"/>
        <v>0</v>
      </c>
      <c r="O26" s="393">
        <v>0</v>
      </c>
      <c r="P26" s="393">
        <v>0</v>
      </c>
    </row>
    <row r="27" spans="1:16" s="389" customFormat="1" ht="13.95" customHeight="1" x14ac:dyDescent="0.3">
      <c r="A27" s="714"/>
      <c r="B27" s="716"/>
      <c r="C27" s="392" t="s">
        <v>1295</v>
      </c>
      <c r="D27" s="393">
        <f t="shared" ref="D27" si="7">SUM(E27:F27)</f>
        <v>0</v>
      </c>
      <c r="E27" s="404">
        <v>0</v>
      </c>
      <c r="F27" s="404">
        <v>0</v>
      </c>
      <c r="G27" s="393">
        <f t="shared" ref="G27" si="8">SUM(H27:I27)</f>
        <v>0</v>
      </c>
      <c r="H27" s="404">
        <v>0</v>
      </c>
      <c r="I27" s="404">
        <v>0</v>
      </c>
      <c r="J27" s="393">
        <f t="shared" ref="J27" si="9">K27+N27</f>
        <v>0</v>
      </c>
      <c r="K27" s="393">
        <f t="shared" ref="K27" si="10">SUM(L27:M27)</f>
        <v>0</v>
      </c>
      <c r="L27" s="393">
        <v>0</v>
      </c>
      <c r="M27" s="393">
        <v>0</v>
      </c>
      <c r="N27" s="393">
        <f t="shared" ref="N27" si="11">SUM(O27:P27)</f>
        <v>0</v>
      </c>
      <c r="O27" s="393">
        <v>0</v>
      </c>
      <c r="P27" s="393">
        <v>0</v>
      </c>
    </row>
    <row r="28" spans="1:16" s="389" customFormat="1" ht="13.95" customHeight="1" x14ac:dyDescent="0.3">
      <c r="A28" s="713">
        <v>5</v>
      </c>
      <c r="B28" s="719" t="s">
        <v>335</v>
      </c>
      <c r="C28" s="285" t="s">
        <v>1052</v>
      </c>
      <c r="D28" s="393">
        <f>SUM(E28:F28)</f>
        <v>0</v>
      </c>
      <c r="E28" s="404">
        <v>0</v>
      </c>
      <c r="F28" s="404">
        <v>0</v>
      </c>
      <c r="G28" s="393">
        <f>SUM(H28:I28)</f>
        <v>0</v>
      </c>
      <c r="H28" s="404">
        <v>0</v>
      </c>
      <c r="I28" s="404">
        <v>0</v>
      </c>
      <c r="J28" s="393">
        <f>K28+N28</f>
        <v>0</v>
      </c>
      <c r="K28" s="393">
        <f>SUM(L28:M28)</f>
        <v>0</v>
      </c>
      <c r="L28" s="393">
        <v>0</v>
      </c>
      <c r="M28" s="393">
        <v>0</v>
      </c>
      <c r="N28" s="393">
        <f>SUM(O28:P28)</f>
        <v>0</v>
      </c>
      <c r="O28" s="393">
        <v>0</v>
      </c>
      <c r="P28" s="393">
        <v>0</v>
      </c>
    </row>
    <row r="29" spans="1:16" s="389" customFormat="1" ht="13.95" customHeight="1" x14ac:dyDescent="0.3">
      <c r="A29" s="726"/>
      <c r="B29" s="727"/>
      <c r="C29" s="339" t="s">
        <v>987</v>
      </c>
      <c r="D29" s="393">
        <f>SUM(E29:F29)</f>
        <v>0</v>
      </c>
      <c r="E29" s="404">
        <v>0</v>
      </c>
      <c r="F29" s="404">
        <v>0</v>
      </c>
      <c r="G29" s="393">
        <f>SUM(H29:I29)</f>
        <v>0</v>
      </c>
      <c r="H29" s="404">
        <v>0</v>
      </c>
      <c r="I29" s="404">
        <v>0</v>
      </c>
      <c r="J29" s="393">
        <f>K29+N29</f>
        <v>0</v>
      </c>
      <c r="K29" s="393">
        <f>SUM(L29:M29)</f>
        <v>0</v>
      </c>
      <c r="L29" s="393">
        <v>0</v>
      </c>
      <c r="M29" s="393">
        <v>0</v>
      </c>
      <c r="N29" s="393">
        <f>SUM(O29:P29)</f>
        <v>0</v>
      </c>
      <c r="O29" s="393">
        <v>0</v>
      </c>
      <c r="P29" s="393">
        <v>0</v>
      </c>
    </row>
    <row r="30" spans="1:16" s="389" customFormat="1" ht="13.95" customHeight="1" x14ac:dyDescent="0.3">
      <c r="A30" s="726"/>
      <c r="B30" s="727"/>
      <c r="C30" s="339" t="s">
        <v>874</v>
      </c>
      <c r="D30" s="393">
        <f t="shared" ref="D30:D31" si="12">SUM(E30:F30)</f>
        <v>0</v>
      </c>
      <c r="E30" s="404">
        <v>0</v>
      </c>
      <c r="F30" s="404">
        <v>0</v>
      </c>
      <c r="G30" s="393">
        <f t="shared" ref="G30:G31" si="13">SUM(H30:I30)</f>
        <v>0</v>
      </c>
      <c r="H30" s="404">
        <v>0</v>
      </c>
      <c r="I30" s="404">
        <v>0</v>
      </c>
      <c r="J30" s="393">
        <f t="shared" ref="J30:J31" si="14">K30+N30</f>
        <v>0</v>
      </c>
      <c r="K30" s="393">
        <f t="shared" ref="K30:K31" si="15">SUM(L30:M30)</f>
        <v>0</v>
      </c>
      <c r="L30" s="393">
        <v>0</v>
      </c>
      <c r="M30" s="393">
        <v>0</v>
      </c>
      <c r="N30" s="393">
        <f t="shared" ref="N30:N31" si="16">SUM(O30:P30)</f>
        <v>0</v>
      </c>
      <c r="O30" s="393">
        <v>0</v>
      </c>
      <c r="P30" s="393">
        <v>0</v>
      </c>
    </row>
    <row r="31" spans="1:16" s="389" customFormat="1" ht="13.95" customHeight="1" x14ac:dyDescent="0.3">
      <c r="A31" s="726"/>
      <c r="B31" s="727"/>
      <c r="C31" s="339" t="s">
        <v>996</v>
      </c>
      <c r="D31" s="393">
        <f t="shared" si="12"/>
        <v>0</v>
      </c>
      <c r="E31" s="404">
        <v>0</v>
      </c>
      <c r="F31" s="404">
        <v>0</v>
      </c>
      <c r="G31" s="393">
        <f t="shared" si="13"/>
        <v>0</v>
      </c>
      <c r="H31" s="404">
        <v>0</v>
      </c>
      <c r="I31" s="404">
        <v>0</v>
      </c>
      <c r="J31" s="393">
        <f t="shared" si="14"/>
        <v>0</v>
      </c>
      <c r="K31" s="393">
        <f t="shared" si="15"/>
        <v>0</v>
      </c>
      <c r="L31" s="393">
        <v>0</v>
      </c>
      <c r="M31" s="393">
        <v>0</v>
      </c>
      <c r="N31" s="393">
        <f t="shared" si="16"/>
        <v>0</v>
      </c>
      <c r="O31" s="393">
        <v>0</v>
      </c>
      <c r="P31" s="393">
        <v>0</v>
      </c>
    </row>
    <row r="32" spans="1:16" s="389" customFormat="1" ht="13.95" customHeight="1" x14ac:dyDescent="0.3">
      <c r="A32" s="714"/>
      <c r="B32" s="728"/>
      <c r="C32" s="339" t="s">
        <v>739</v>
      </c>
      <c r="D32" s="393">
        <f t="shared" ref="D32:D99" si="17">SUM(E32:F32)</f>
        <v>0</v>
      </c>
      <c r="E32" s="404">
        <v>0</v>
      </c>
      <c r="F32" s="404">
        <v>0</v>
      </c>
      <c r="G32" s="393">
        <f t="shared" si="1"/>
        <v>0</v>
      </c>
      <c r="H32" s="404">
        <v>0</v>
      </c>
      <c r="I32" s="404">
        <v>0</v>
      </c>
      <c r="J32" s="393">
        <f t="shared" si="6"/>
        <v>0</v>
      </c>
      <c r="K32" s="393">
        <f t="shared" si="3"/>
        <v>0</v>
      </c>
      <c r="L32" s="393">
        <v>0</v>
      </c>
      <c r="M32" s="393">
        <v>0</v>
      </c>
      <c r="N32" s="393">
        <f t="shared" si="5"/>
        <v>0</v>
      </c>
      <c r="O32" s="393">
        <v>0</v>
      </c>
      <c r="P32" s="393">
        <v>0</v>
      </c>
    </row>
    <row r="33" spans="1:16" s="389" customFormat="1" ht="13.95" customHeight="1" x14ac:dyDescent="0.3">
      <c r="A33" s="722">
        <v>6</v>
      </c>
      <c r="B33" s="723" t="s">
        <v>336</v>
      </c>
      <c r="C33" s="339" t="s">
        <v>875</v>
      </c>
      <c r="D33" s="393">
        <f t="shared" si="17"/>
        <v>5</v>
      </c>
      <c r="E33" s="404">
        <v>2</v>
      </c>
      <c r="F33" s="404">
        <v>3</v>
      </c>
      <c r="G33" s="393">
        <f t="shared" si="1"/>
        <v>5</v>
      </c>
      <c r="H33" s="404">
        <v>2</v>
      </c>
      <c r="I33" s="404">
        <v>3</v>
      </c>
      <c r="J33" s="393">
        <f t="shared" si="6"/>
        <v>5</v>
      </c>
      <c r="K33" s="393">
        <f t="shared" si="3"/>
        <v>2</v>
      </c>
      <c r="L33" s="393">
        <v>1</v>
      </c>
      <c r="M33" s="393">
        <v>1</v>
      </c>
      <c r="N33" s="393">
        <f t="shared" si="5"/>
        <v>3</v>
      </c>
      <c r="O33" s="393">
        <v>3</v>
      </c>
      <c r="P33" s="393">
        <v>0</v>
      </c>
    </row>
    <row r="34" spans="1:16" s="389" customFormat="1" ht="13.95" customHeight="1" x14ac:dyDescent="0.3">
      <c r="A34" s="722"/>
      <c r="B34" s="723"/>
      <c r="C34" s="339" t="s">
        <v>989</v>
      </c>
      <c r="D34" s="393">
        <f t="shared" si="17"/>
        <v>5</v>
      </c>
      <c r="E34" s="404">
        <v>2</v>
      </c>
      <c r="F34" s="404">
        <v>3</v>
      </c>
      <c r="G34" s="393">
        <f t="shared" si="1"/>
        <v>5</v>
      </c>
      <c r="H34" s="404">
        <v>2</v>
      </c>
      <c r="I34" s="404">
        <v>3</v>
      </c>
      <c r="J34" s="393">
        <f t="shared" si="6"/>
        <v>5</v>
      </c>
      <c r="K34" s="393">
        <f t="shared" si="3"/>
        <v>2</v>
      </c>
      <c r="L34" s="393">
        <v>2</v>
      </c>
      <c r="M34" s="393">
        <v>0</v>
      </c>
      <c r="N34" s="393">
        <f t="shared" si="5"/>
        <v>3</v>
      </c>
      <c r="O34" s="393">
        <v>1</v>
      </c>
      <c r="P34" s="393">
        <v>2</v>
      </c>
    </row>
    <row r="35" spans="1:16" s="389" customFormat="1" ht="13.95" customHeight="1" x14ac:dyDescent="0.3">
      <c r="A35" s="722"/>
      <c r="B35" s="723"/>
      <c r="C35" s="339" t="s">
        <v>739</v>
      </c>
      <c r="D35" s="393">
        <f t="shared" si="17"/>
        <v>0</v>
      </c>
      <c r="E35" s="404">
        <v>0</v>
      </c>
      <c r="F35" s="404">
        <v>0</v>
      </c>
      <c r="G35" s="393">
        <f t="shared" si="1"/>
        <v>0</v>
      </c>
      <c r="H35" s="404">
        <v>0</v>
      </c>
      <c r="I35" s="404">
        <v>0</v>
      </c>
      <c r="J35" s="393">
        <f t="shared" si="6"/>
        <v>0</v>
      </c>
      <c r="K35" s="393">
        <f t="shared" si="3"/>
        <v>0</v>
      </c>
      <c r="L35" s="393">
        <v>0</v>
      </c>
      <c r="M35" s="393">
        <v>0</v>
      </c>
      <c r="N35" s="393">
        <f t="shared" si="5"/>
        <v>0</v>
      </c>
      <c r="O35" s="393">
        <v>0</v>
      </c>
      <c r="P35" s="393">
        <v>0</v>
      </c>
    </row>
    <row r="36" spans="1:16" s="389" customFormat="1" ht="13.95" customHeight="1" x14ac:dyDescent="0.3">
      <c r="A36" s="717">
        <v>7</v>
      </c>
      <c r="B36" s="723" t="s">
        <v>337</v>
      </c>
      <c r="C36" s="339" t="s">
        <v>990</v>
      </c>
      <c r="D36" s="393">
        <f t="shared" si="17"/>
        <v>2</v>
      </c>
      <c r="E36" s="404">
        <v>0</v>
      </c>
      <c r="F36" s="404">
        <v>2</v>
      </c>
      <c r="G36" s="393">
        <f t="shared" si="1"/>
        <v>2</v>
      </c>
      <c r="H36" s="404">
        <v>0</v>
      </c>
      <c r="I36" s="404">
        <v>2</v>
      </c>
      <c r="J36" s="393">
        <f t="shared" si="6"/>
        <v>2</v>
      </c>
      <c r="K36" s="393">
        <f t="shared" si="3"/>
        <v>0</v>
      </c>
      <c r="L36" s="393">
        <v>0</v>
      </c>
      <c r="M36" s="393">
        <v>0</v>
      </c>
      <c r="N36" s="393">
        <f t="shared" si="5"/>
        <v>2</v>
      </c>
      <c r="O36" s="393">
        <v>2</v>
      </c>
      <c r="P36" s="393">
        <v>0</v>
      </c>
    </row>
    <row r="37" spans="1:16" s="389" customFormat="1" ht="13.95" customHeight="1" x14ac:dyDescent="0.3">
      <c r="A37" s="717"/>
      <c r="B37" s="723"/>
      <c r="C37" s="339" t="s">
        <v>1053</v>
      </c>
      <c r="D37" s="393">
        <f t="shared" si="17"/>
        <v>0</v>
      </c>
      <c r="E37" s="404">
        <v>0</v>
      </c>
      <c r="F37" s="404">
        <v>0</v>
      </c>
      <c r="G37" s="393">
        <f t="shared" si="1"/>
        <v>0</v>
      </c>
      <c r="H37" s="404">
        <v>0</v>
      </c>
      <c r="I37" s="404">
        <v>0</v>
      </c>
      <c r="J37" s="393">
        <f t="shared" si="6"/>
        <v>0</v>
      </c>
      <c r="K37" s="393">
        <f t="shared" si="3"/>
        <v>0</v>
      </c>
      <c r="L37" s="393">
        <v>0</v>
      </c>
      <c r="M37" s="393">
        <v>0</v>
      </c>
      <c r="N37" s="393">
        <f t="shared" si="5"/>
        <v>0</v>
      </c>
      <c r="O37" s="393">
        <v>0</v>
      </c>
      <c r="P37" s="393">
        <v>0</v>
      </c>
    </row>
    <row r="38" spans="1:16" s="389" customFormat="1" ht="13.95" customHeight="1" x14ac:dyDescent="0.3">
      <c r="A38" s="717"/>
      <c r="B38" s="723"/>
      <c r="C38" s="339" t="s">
        <v>740</v>
      </c>
      <c r="D38" s="393">
        <f t="shared" si="17"/>
        <v>2</v>
      </c>
      <c r="E38" s="404">
        <v>1</v>
      </c>
      <c r="F38" s="404">
        <v>1</v>
      </c>
      <c r="G38" s="393">
        <f t="shared" si="1"/>
        <v>2</v>
      </c>
      <c r="H38" s="404">
        <v>1</v>
      </c>
      <c r="I38" s="404">
        <v>1</v>
      </c>
      <c r="J38" s="393">
        <f t="shared" si="6"/>
        <v>2</v>
      </c>
      <c r="K38" s="393">
        <f t="shared" si="3"/>
        <v>1</v>
      </c>
      <c r="L38" s="393">
        <v>0</v>
      </c>
      <c r="M38" s="393">
        <v>1</v>
      </c>
      <c r="N38" s="393">
        <f t="shared" si="5"/>
        <v>1</v>
      </c>
      <c r="O38" s="393">
        <v>1</v>
      </c>
      <c r="P38" s="393">
        <v>0</v>
      </c>
    </row>
    <row r="39" spans="1:16" s="389" customFormat="1" ht="13.95" customHeight="1" x14ac:dyDescent="0.3">
      <c r="A39" s="717"/>
      <c r="B39" s="723"/>
      <c r="C39" s="339" t="s">
        <v>876</v>
      </c>
      <c r="D39" s="393">
        <f t="shared" si="17"/>
        <v>0</v>
      </c>
      <c r="E39" s="404">
        <v>0</v>
      </c>
      <c r="F39" s="404">
        <v>0</v>
      </c>
      <c r="G39" s="393">
        <f t="shared" si="1"/>
        <v>0</v>
      </c>
      <c r="H39" s="404">
        <v>0</v>
      </c>
      <c r="I39" s="404">
        <v>0</v>
      </c>
      <c r="J39" s="393">
        <f t="shared" si="6"/>
        <v>0</v>
      </c>
      <c r="K39" s="393">
        <f t="shared" si="3"/>
        <v>0</v>
      </c>
      <c r="L39" s="393">
        <v>0</v>
      </c>
      <c r="M39" s="393">
        <v>0</v>
      </c>
      <c r="N39" s="393">
        <f t="shared" si="5"/>
        <v>0</v>
      </c>
      <c r="O39" s="393">
        <v>0</v>
      </c>
      <c r="P39" s="393">
        <v>0</v>
      </c>
    </row>
    <row r="40" spans="1:16" s="389" customFormat="1" ht="13.95" customHeight="1" x14ac:dyDescent="0.3">
      <c r="A40" s="717"/>
      <c r="B40" s="723"/>
      <c r="C40" s="339" t="s">
        <v>739</v>
      </c>
      <c r="D40" s="393">
        <f t="shared" si="17"/>
        <v>0</v>
      </c>
      <c r="E40" s="404">
        <v>0</v>
      </c>
      <c r="F40" s="404">
        <v>0</v>
      </c>
      <c r="G40" s="393">
        <f t="shared" si="1"/>
        <v>0</v>
      </c>
      <c r="H40" s="404">
        <v>0</v>
      </c>
      <c r="I40" s="404">
        <v>0</v>
      </c>
      <c r="J40" s="393">
        <f t="shared" si="6"/>
        <v>0</v>
      </c>
      <c r="K40" s="393">
        <f t="shared" si="3"/>
        <v>0</v>
      </c>
      <c r="L40" s="393">
        <v>0</v>
      </c>
      <c r="M40" s="393">
        <v>0</v>
      </c>
      <c r="N40" s="393">
        <f t="shared" si="5"/>
        <v>0</v>
      </c>
      <c r="O40" s="393">
        <v>0</v>
      </c>
      <c r="P40" s="393">
        <v>0</v>
      </c>
    </row>
    <row r="41" spans="1:16" s="389" customFormat="1" ht="13.95" customHeight="1" x14ac:dyDescent="0.3">
      <c r="A41" s="388">
        <v>8</v>
      </c>
      <c r="B41" s="534" t="s">
        <v>338</v>
      </c>
      <c r="C41" s="339" t="s">
        <v>991</v>
      </c>
      <c r="D41" s="393">
        <f t="shared" si="17"/>
        <v>0</v>
      </c>
      <c r="E41" s="404">
        <v>0</v>
      </c>
      <c r="F41" s="404">
        <v>0</v>
      </c>
      <c r="G41" s="393">
        <f t="shared" si="1"/>
        <v>0</v>
      </c>
      <c r="H41" s="404">
        <v>0</v>
      </c>
      <c r="I41" s="404">
        <v>0</v>
      </c>
      <c r="J41" s="393">
        <f t="shared" si="6"/>
        <v>0</v>
      </c>
      <c r="K41" s="393">
        <f t="shared" si="3"/>
        <v>0</v>
      </c>
      <c r="L41" s="393">
        <v>0</v>
      </c>
      <c r="M41" s="393">
        <v>0</v>
      </c>
      <c r="N41" s="393">
        <f t="shared" si="5"/>
        <v>0</v>
      </c>
      <c r="O41" s="393">
        <v>0</v>
      </c>
      <c r="P41" s="393">
        <v>0</v>
      </c>
    </row>
    <row r="42" spans="1:16" s="389" customFormat="1" ht="13.95" customHeight="1" x14ac:dyDescent="0.3">
      <c r="A42" s="717">
        <v>9</v>
      </c>
      <c r="B42" s="723" t="s">
        <v>339</v>
      </c>
      <c r="C42" s="339" t="s">
        <v>992</v>
      </c>
      <c r="D42" s="393">
        <f t="shared" si="17"/>
        <v>0</v>
      </c>
      <c r="E42" s="404">
        <v>0</v>
      </c>
      <c r="F42" s="404">
        <v>0</v>
      </c>
      <c r="G42" s="393">
        <f t="shared" si="1"/>
        <v>0</v>
      </c>
      <c r="H42" s="404">
        <v>0</v>
      </c>
      <c r="I42" s="404">
        <v>0</v>
      </c>
      <c r="J42" s="393">
        <f t="shared" si="6"/>
        <v>0</v>
      </c>
      <c r="K42" s="393">
        <f t="shared" si="3"/>
        <v>0</v>
      </c>
      <c r="L42" s="393">
        <v>0</v>
      </c>
      <c r="M42" s="393">
        <v>0</v>
      </c>
      <c r="N42" s="393">
        <f t="shared" si="5"/>
        <v>0</v>
      </c>
      <c r="O42" s="393">
        <v>0</v>
      </c>
      <c r="P42" s="393">
        <v>0</v>
      </c>
    </row>
    <row r="43" spans="1:16" s="389" customFormat="1" ht="13.95" customHeight="1" x14ac:dyDescent="0.3">
      <c r="A43" s="717"/>
      <c r="B43" s="723"/>
      <c r="C43" s="339" t="s">
        <v>877</v>
      </c>
      <c r="D43" s="393">
        <f t="shared" si="17"/>
        <v>0</v>
      </c>
      <c r="E43" s="404">
        <v>0</v>
      </c>
      <c r="F43" s="404">
        <v>0</v>
      </c>
      <c r="G43" s="393">
        <f t="shared" si="1"/>
        <v>0</v>
      </c>
      <c r="H43" s="404">
        <v>0</v>
      </c>
      <c r="I43" s="404">
        <v>0</v>
      </c>
      <c r="J43" s="393">
        <f t="shared" si="6"/>
        <v>0</v>
      </c>
      <c r="K43" s="393">
        <f t="shared" si="3"/>
        <v>0</v>
      </c>
      <c r="L43" s="393">
        <v>0</v>
      </c>
      <c r="M43" s="393">
        <v>0</v>
      </c>
      <c r="N43" s="393">
        <f t="shared" si="5"/>
        <v>0</v>
      </c>
      <c r="O43" s="393">
        <v>0</v>
      </c>
      <c r="P43" s="393">
        <v>0</v>
      </c>
    </row>
    <row r="44" spans="1:16" s="389" customFormat="1" ht="13.95" customHeight="1" x14ac:dyDescent="0.3">
      <c r="A44" s="717"/>
      <c r="B44" s="723"/>
      <c r="C44" s="339" t="s">
        <v>1054</v>
      </c>
      <c r="D44" s="393">
        <f t="shared" si="17"/>
        <v>0</v>
      </c>
      <c r="E44" s="404">
        <v>0</v>
      </c>
      <c r="F44" s="404">
        <v>0</v>
      </c>
      <c r="G44" s="393">
        <f t="shared" si="1"/>
        <v>0</v>
      </c>
      <c r="H44" s="404">
        <v>0</v>
      </c>
      <c r="I44" s="404">
        <v>0</v>
      </c>
      <c r="J44" s="393">
        <f t="shared" si="6"/>
        <v>0</v>
      </c>
      <c r="K44" s="393">
        <f t="shared" si="3"/>
        <v>0</v>
      </c>
      <c r="L44" s="393">
        <v>0</v>
      </c>
      <c r="M44" s="393">
        <v>0</v>
      </c>
      <c r="N44" s="393">
        <f t="shared" si="5"/>
        <v>0</v>
      </c>
      <c r="O44" s="393">
        <v>0</v>
      </c>
      <c r="P44" s="393">
        <v>0</v>
      </c>
    </row>
    <row r="45" spans="1:16" s="389" customFormat="1" ht="13.95" customHeight="1" x14ac:dyDescent="0.3">
      <c r="A45" s="717"/>
      <c r="B45" s="723"/>
      <c r="C45" s="339" t="s">
        <v>1297</v>
      </c>
      <c r="D45" s="393">
        <f t="shared" si="17"/>
        <v>0</v>
      </c>
      <c r="E45" s="404">
        <v>0</v>
      </c>
      <c r="F45" s="404">
        <v>0</v>
      </c>
      <c r="G45" s="393">
        <f t="shared" si="1"/>
        <v>0</v>
      </c>
      <c r="H45" s="404">
        <v>0</v>
      </c>
      <c r="I45" s="404">
        <v>0</v>
      </c>
      <c r="J45" s="393">
        <f t="shared" si="6"/>
        <v>0</v>
      </c>
      <c r="K45" s="393">
        <f t="shared" si="3"/>
        <v>0</v>
      </c>
      <c r="L45" s="393">
        <v>0</v>
      </c>
      <c r="M45" s="393">
        <v>0</v>
      </c>
      <c r="N45" s="393">
        <f t="shared" si="5"/>
        <v>0</v>
      </c>
      <c r="O45" s="393">
        <v>0</v>
      </c>
      <c r="P45" s="393">
        <v>0</v>
      </c>
    </row>
    <row r="46" spans="1:16" s="389" customFormat="1" ht="13.95" customHeight="1" x14ac:dyDescent="0.3">
      <c r="A46" s="717"/>
      <c r="B46" s="723"/>
      <c r="C46" s="339" t="s">
        <v>739</v>
      </c>
      <c r="D46" s="393">
        <f t="shared" si="17"/>
        <v>0</v>
      </c>
      <c r="E46" s="404">
        <v>0</v>
      </c>
      <c r="F46" s="404">
        <v>0</v>
      </c>
      <c r="G46" s="393">
        <f t="shared" si="1"/>
        <v>0</v>
      </c>
      <c r="H46" s="404">
        <v>0</v>
      </c>
      <c r="I46" s="404">
        <v>0</v>
      </c>
      <c r="J46" s="393">
        <f t="shared" si="6"/>
        <v>0</v>
      </c>
      <c r="K46" s="393">
        <f t="shared" si="3"/>
        <v>0</v>
      </c>
      <c r="L46" s="393">
        <v>0</v>
      </c>
      <c r="M46" s="393">
        <v>0</v>
      </c>
      <c r="N46" s="393">
        <f t="shared" si="5"/>
        <v>0</v>
      </c>
      <c r="O46" s="393">
        <v>0</v>
      </c>
      <c r="P46" s="393">
        <v>0</v>
      </c>
    </row>
    <row r="47" spans="1:16" s="389" customFormat="1" ht="13.95" customHeight="1" x14ac:dyDescent="0.3">
      <c r="A47" s="388">
        <v>10</v>
      </c>
      <c r="B47" s="534" t="s">
        <v>340</v>
      </c>
      <c r="C47" s="368" t="s">
        <v>993</v>
      </c>
      <c r="D47" s="393">
        <f t="shared" si="17"/>
        <v>0</v>
      </c>
      <c r="E47" s="404">
        <v>0</v>
      </c>
      <c r="F47" s="404">
        <v>0</v>
      </c>
      <c r="G47" s="393">
        <f t="shared" si="1"/>
        <v>0</v>
      </c>
      <c r="H47" s="404">
        <v>0</v>
      </c>
      <c r="I47" s="404">
        <v>0</v>
      </c>
      <c r="J47" s="393">
        <f t="shared" si="6"/>
        <v>0</v>
      </c>
      <c r="K47" s="393">
        <f t="shared" si="3"/>
        <v>0</v>
      </c>
      <c r="L47" s="393">
        <v>0</v>
      </c>
      <c r="M47" s="393">
        <v>0</v>
      </c>
      <c r="N47" s="393">
        <f t="shared" si="5"/>
        <v>0</v>
      </c>
      <c r="O47" s="393">
        <v>0</v>
      </c>
      <c r="P47" s="393">
        <v>0</v>
      </c>
    </row>
    <row r="48" spans="1:16" s="389" customFormat="1" ht="13.95" customHeight="1" x14ac:dyDescent="0.3">
      <c r="A48" s="717">
        <v>11</v>
      </c>
      <c r="B48" s="718" t="s">
        <v>341</v>
      </c>
      <c r="C48" s="339" t="s">
        <v>994</v>
      </c>
      <c r="D48" s="393">
        <f t="shared" si="17"/>
        <v>2</v>
      </c>
      <c r="E48" s="404">
        <v>0</v>
      </c>
      <c r="F48" s="404">
        <v>2</v>
      </c>
      <c r="G48" s="393">
        <f t="shared" si="1"/>
        <v>2</v>
      </c>
      <c r="H48" s="404">
        <v>0</v>
      </c>
      <c r="I48" s="404">
        <v>2</v>
      </c>
      <c r="J48" s="393">
        <f t="shared" si="6"/>
        <v>2</v>
      </c>
      <c r="K48" s="393">
        <f t="shared" si="3"/>
        <v>0</v>
      </c>
      <c r="L48" s="393">
        <v>0</v>
      </c>
      <c r="M48" s="393">
        <v>0</v>
      </c>
      <c r="N48" s="393">
        <f t="shared" si="5"/>
        <v>2</v>
      </c>
      <c r="O48" s="393">
        <v>2</v>
      </c>
      <c r="P48" s="393">
        <v>0</v>
      </c>
    </row>
    <row r="49" spans="1:16" s="389" customFormat="1" ht="13.95" customHeight="1" x14ac:dyDescent="0.3">
      <c r="A49" s="717"/>
      <c r="B49" s="718"/>
      <c r="C49" s="339" t="s">
        <v>739</v>
      </c>
      <c r="D49" s="393">
        <f t="shared" si="17"/>
        <v>0</v>
      </c>
      <c r="E49" s="404">
        <v>0</v>
      </c>
      <c r="F49" s="404">
        <v>0</v>
      </c>
      <c r="G49" s="393">
        <f t="shared" si="1"/>
        <v>0</v>
      </c>
      <c r="H49" s="404">
        <v>0</v>
      </c>
      <c r="I49" s="404">
        <v>0</v>
      </c>
      <c r="J49" s="393">
        <f t="shared" si="6"/>
        <v>0</v>
      </c>
      <c r="K49" s="393">
        <f t="shared" si="3"/>
        <v>0</v>
      </c>
      <c r="L49" s="393">
        <v>0</v>
      </c>
      <c r="M49" s="393">
        <v>0</v>
      </c>
      <c r="N49" s="393">
        <f t="shared" si="5"/>
        <v>0</v>
      </c>
      <c r="O49" s="393">
        <v>0</v>
      </c>
      <c r="P49" s="393">
        <v>0</v>
      </c>
    </row>
    <row r="50" spans="1:16" s="389" customFormat="1" ht="13.95" customHeight="1" x14ac:dyDescent="0.3">
      <c r="A50" s="722">
        <v>12</v>
      </c>
      <c r="B50" s="718" t="s">
        <v>342</v>
      </c>
      <c r="C50" s="339" t="s">
        <v>995</v>
      </c>
      <c r="D50" s="393">
        <f t="shared" si="17"/>
        <v>0</v>
      </c>
      <c r="E50" s="404">
        <v>0</v>
      </c>
      <c r="F50" s="404">
        <v>0</v>
      </c>
      <c r="G50" s="393">
        <f t="shared" si="1"/>
        <v>0</v>
      </c>
      <c r="H50" s="404">
        <v>0</v>
      </c>
      <c r="I50" s="404">
        <v>0</v>
      </c>
      <c r="J50" s="393">
        <f t="shared" si="6"/>
        <v>0</v>
      </c>
      <c r="K50" s="393">
        <f t="shared" si="3"/>
        <v>0</v>
      </c>
      <c r="L50" s="393">
        <v>0</v>
      </c>
      <c r="M50" s="393">
        <v>0</v>
      </c>
      <c r="N50" s="393">
        <f t="shared" si="5"/>
        <v>0</v>
      </c>
      <c r="O50" s="393">
        <v>0</v>
      </c>
      <c r="P50" s="393">
        <v>0</v>
      </c>
    </row>
    <row r="51" spans="1:16" s="389" customFormat="1" ht="13.95" customHeight="1" x14ac:dyDescent="0.3">
      <c r="A51" s="722"/>
      <c r="B51" s="718"/>
      <c r="C51" s="339" t="s">
        <v>741</v>
      </c>
      <c r="D51" s="393">
        <f t="shared" si="17"/>
        <v>0</v>
      </c>
      <c r="E51" s="404">
        <v>0</v>
      </c>
      <c r="F51" s="404">
        <v>0</v>
      </c>
      <c r="G51" s="393">
        <f t="shared" si="1"/>
        <v>0</v>
      </c>
      <c r="H51" s="404">
        <v>0</v>
      </c>
      <c r="I51" s="404">
        <v>0</v>
      </c>
      <c r="J51" s="393">
        <f t="shared" si="6"/>
        <v>0</v>
      </c>
      <c r="K51" s="393">
        <f t="shared" si="3"/>
        <v>0</v>
      </c>
      <c r="L51" s="393">
        <v>0</v>
      </c>
      <c r="M51" s="393">
        <v>0</v>
      </c>
      <c r="N51" s="393">
        <f t="shared" si="5"/>
        <v>0</v>
      </c>
      <c r="O51" s="393">
        <v>0</v>
      </c>
      <c r="P51" s="393">
        <v>0</v>
      </c>
    </row>
    <row r="52" spans="1:16" s="389" customFormat="1" ht="13.95" customHeight="1" x14ac:dyDescent="0.3">
      <c r="A52" s="722"/>
      <c r="B52" s="718"/>
      <c r="C52" s="339" t="s">
        <v>742</v>
      </c>
      <c r="D52" s="393">
        <f t="shared" si="17"/>
        <v>0</v>
      </c>
      <c r="E52" s="404">
        <v>0</v>
      </c>
      <c r="F52" s="404">
        <v>0</v>
      </c>
      <c r="G52" s="393">
        <f t="shared" si="1"/>
        <v>0</v>
      </c>
      <c r="H52" s="404">
        <v>0</v>
      </c>
      <c r="I52" s="404">
        <v>0</v>
      </c>
      <c r="J52" s="393">
        <f t="shared" si="6"/>
        <v>0</v>
      </c>
      <c r="K52" s="393">
        <f t="shared" si="3"/>
        <v>0</v>
      </c>
      <c r="L52" s="393">
        <v>0</v>
      </c>
      <c r="M52" s="393">
        <v>0</v>
      </c>
      <c r="N52" s="393">
        <f t="shared" si="5"/>
        <v>0</v>
      </c>
      <c r="O52" s="393">
        <v>0</v>
      </c>
      <c r="P52" s="393">
        <v>0</v>
      </c>
    </row>
    <row r="53" spans="1:16" s="389" customFormat="1" ht="13.95" customHeight="1" x14ac:dyDescent="0.3">
      <c r="A53" s="722"/>
      <c r="B53" s="718"/>
      <c r="C53" s="339" t="s">
        <v>1054</v>
      </c>
      <c r="D53" s="393">
        <f t="shared" si="17"/>
        <v>0</v>
      </c>
      <c r="E53" s="404">
        <v>0</v>
      </c>
      <c r="F53" s="404">
        <v>0</v>
      </c>
      <c r="G53" s="393">
        <f t="shared" si="1"/>
        <v>0</v>
      </c>
      <c r="H53" s="404">
        <v>0</v>
      </c>
      <c r="I53" s="404">
        <v>0</v>
      </c>
      <c r="J53" s="393">
        <f t="shared" si="6"/>
        <v>0</v>
      </c>
      <c r="K53" s="393">
        <f t="shared" si="3"/>
        <v>0</v>
      </c>
      <c r="L53" s="393">
        <v>0</v>
      </c>
      <c r="M53" s="393">
        <v>0</v>
      </c>
      <c r="N53" s="393">
        <f t="shared" si="5"/>
        <v>0</v>
      </c>
      <c r="O53" s="393">
        <v>0</v>
      </c>
      <c r="P53" s="393">
        <v>0</v>
      </c>
    </row>
    <row r="54" spans="1:16" s="389" customFormat="1" ht="13.95" customHeight="1" x14ac:dyDescent="0.3">
      <c r="A54" s="717">
        <v>13</v>
      </c>
      <c r="B54" s="718" t="s">
        <v>343</v>
      </c>
      <c r="C54" s="339" t="s">
        <v>997</v>
      </c>
      <c r="D54" s="393">
        <f t="shared" si="17"/>
        <v>7</v>
      </c>
      <c r="E54" s="404">
        <v>3</v>
      </c>
      <c r="F54" s="404">
        <v>4</v>
      </c>
      <c r="G54" s="393">
        <f t="shared" si="1"/>
        <v>7</v>
      </c>
      <c r="H54" s="404">
        <v>3</v>
      </c>
      <c r="I54" s="404">
        <v>4</v>
      </c>
      <c r="J54" s="393">
        <f>K54+N54</f>
        <v>7</v>
      </c>
      <c r="K54" s="393">
        <f>SUM(L54:M54)</f>
        <v>3</v>
      </c>
      <c r="L54" s="393">
        <v>2</v>
      </c>
      <c r="M54" s="393">
        <v>1</v>
      </c>
      <c r="N54" s="393">
        <f t="shared" si="5"/>
        <v>4</v>
      </c>
      <c r="O54" s="393">
        <v>4</v>
      </c>
      <c r="P54" s="393">
        <v>0</v>
      </c>
    </row>
    <row r="55" spans="1:16" s="389" customFormat="1" ht="13.95" customHeight="1" x14ac:dyDescent="0.3">
      <c r="A55" s="717"/>
      <c r="B55" s="718"/>
      <c r="C55" s="339" t="s">
        <v>483</v>
      </c>
      <c r="D55" s="393">
        <f t="shared" si="17"/>
        <v>1</v>
      </c>
      <c r="E55" s="404">
        <v>0</v>
      </c>
      <c r="F55" s="404">
        <v>1</v>
      </c>
      <c r="G55" s="393">
        <f t="shared" si="1"/>
        <v>1</v>
      </c>
      <c r="H55" s="404">
        <v>0</v>
      </c>
      <c r="I55" s="404">
        <v>1</v>
      </c>
      <c r="J55" s="393">
        <f>K55+N55</f>
        <v>1</v>
      </c>
      <c r="K55" s="393">
        <f>SUM(L55:M55)</f>
        <v>0</v>
      </c>
      <c r="L55" s="393">
        <v>0</v>
      </c>
      <c r="M55" s="393">
        <v>0</v>
      </c>
      <c r="N55" s="393">
        <f t="shared" si="5"/>
        <v>1</v>
      </c>
      <c r="O55" s="393">
        <v>1</v>
      </c>
      <c r="P55" s="393">
        <v>0</v>
      </c>
    </row>
    <row r="56" spans="1:16" s="389" customFormat="1" ht="13.95" customHeight="1" x14ac:dyDescent="0.3">
      <c r="A56" s="717"/>
      <c r="B56" s="718"/>
      <c r="C56" s="339" t="s">
        <v>739</v>
      </c>
      <c r="D56" s="393">
        <f t="shared" si="17"/>
        <v>0</v>
      </c>
      <c r="E56" s="404">
        <v>0</v>
      </c>
      <c r="F56" s="404">
        <v>0</v>
      </c>
      <c r="G56" s="393">
        <f t="shared" si="1"/>
        <v>0</v>
      </c>
      <c r="H56" s="404">
        <v>0</v>
      </c>
      <c r="I56" s="404">
        <v>0</v>
      </c>
      <c r="J56" s="393">
        <f t="shared" si="6"/>
        <v>0</v>
      </c>
      <c r="K56" s="393">
        <f t="shared" si="3"/>
        <v>0</v>
      </c>
      <c r="L56" s="393">
        <v>0</v>
      </c>
      <c r="M56" s="393">
        <v>0</v>
      </c>
      <c r="N56" s="393">
        <f t="shared" si="5"/>
        <v>0</v>
      </c>
      <c r="O56" s="393">
        <v>0</v>
      </c>
      <c r="P56" s="393">
        <v>0</v>
      </c>
    </row>
    <row r="57" spans="1:16" s="389" customFormat="1" ht="13.95" customHeight="1" x14ac:dyDescent="0.3">
      <c r="A57" s="717">
        <v>14</v>
      </c>
      <c r="B57" s="718" t="s">
        <v>344</v>
      </c>
      <c r="C57" s="339" t="s">
        <v>998</v>
      </c>
      <c r="D57" s="393">
        <f t="shared" si="17"/>
        <v>0</v>
      </c>
      <c r="E57" s="404">
        <v>0</v>
      </c>
      <c r="F57" s="404">
        <v>0</v>
      </c>
      <c r="G57" s="393">
        <f t="shared" si="1"/>
        <v>0</v>
      </c>
      <c r="H57" s="404">
        <v>0</v>
      </c>
      <c r="I57" s="404">
        <v>0</v>
      </c>
      <c r="J57" s="393">
        <f t="shared" si="6"/>
        <v>0</v>
      </c>
      <c r="K57" s="393">
        <f t="shared" si="3"/>
        <v>0</v>
      </c>
      <c r="L57" s="393">
        <v>0</v>
      </c>
      <c r="M57" s="393">
        <v>0</v>
      </c>
      <c r="N57" s="393">
        <f t="shared" si="5"/>
        <v>0</v>
      </c>
      <c r="O57" s="393">
        <v>0</v>
      </c>
      <c r="P57" s="393">
        <v>0</v>
      </c>
    </row>
    <row r="58" spans="1:16" s="389" customFormat="1" ht="13.95" customHeight="1" x14ac:dyDescent="0.3">
      <c r="A58" s="717"/>
      <c r="B58" s="718"/>
      <c r="C58" s="339" t="s">
        <v>474</v>
      </c>
      <c r="D58" s="393">
        <f t="shared" si="17"/>
        <v>0</v>
      </c>
      <c r="E58" s="404">
        <v>0</v>
      </c>
      <c r="F58" s="404">
        <v>0</v>
      </c>
      <c r="G58" s="393">
        <f t="shared" si="1"/>
        <v>0</v>
      </c>
      <c r="H58" s="404">
        <v>0</v>
      </c>
      <c r="I58" s="404">
        <v>0</v>
      </c>
      <c r="J58" s="393">
        <f t="shared" si="6"/>
        <v>0</v>
      </c>
      <c r="K58" s="393">
        <f t="shared" si="3"/>
        <v>0</v>
      </c>
      <c r="L58" s="393">
        <v>0</v>
      </c>
      <c r="M58" s="393">
        <v>0</v>
      </c>
      <c r="N58" s="393">
        <f t="shared" si="5"/>
        <v>0</v>
      </c>
      <c r="O58" s="393">
        <v>0</v>
      </c>
      <c r="P58" s="393">
        <v>0</v>
      </c>
    </row>
    <row r="59" spans="1:16" s="389" customFormat="1" ht="13.95" customHeight="1" x14ac:dyDescent="0.3">
      <c r="A59" s="717">
        <v>15</v>
      </c>
      <c r="B59" s="718" t="s">
        <v>345</v>
      </c>
      <c r="C59" s="339" t="s">
        <v>999</v>
      </c>
      <c r="D59" s="393">
        <f t="shared" si="17"/>
        <v>0</v>
      </c>
      <c r="E59" s="404">
        <v>0</v>
      </c>
      <c r="F59" s="404">
        <v>0</v>
      </c>
      <c r="G59" s="393">
        <f t="shared" si="1"/>
        <v>0</v>
      </c>
      <c r="H59" s="404">
        <v>0</v>
      </c>
      <c r="I59" s="404">
        <v>0</v>
      </c>
      <c r="J59" s="393">
        <f t="shared" si="6"/>
        <v>0</v>
      </c>
      <c r="K59" s="393">
        <f t="shared" si="3"/>
        <v>0</v>
      </c>
      <c r="L59" s="393">
        <v>0</v>
      </c>
      <c r="M59" s="393">
        <v>0</v>
      </c>
      <c r="N59" s="393">
        <f t="shared" si="5"/>
        <v>0</v>
      </c>
      <c r="O59" s="393">
        <v>0</v>
      </c>
      <c r="P59" s="393">
        <v>0</v>
      </c>
    </row>
    <row r="60" spans="1:16" s="389" customFormat="1" ht="13.95" customHeight="1" x14ac:dyDescent="0.3">
      <c r="A60" s="717"/>
      <c r="B60" s="718"/>
      <c r="C60" s="339" t="s">
        <v>879</v>
      </c>
      <c r="D60" s="393">
        <f t="shared" si="17"/>
        <v>0</v>
      </c>
      <c r="E60" s="404">
        <v>0</v>
      </c>
      <c r="F60" s="404">
        <v>0</v>
      </c>
      <c r="G60" s="393">
        <f t="shared" si="1"/>
        <v>0</v>
      </c>
      <c r="H60" s="404">
        <v>0</v>
      </c>
      <c r="I60" s="404">
        <v>0</v>
      </c>
      <c r="J60" s="393">
        <f t="shared" si="6"/>
        <v>0</v>
      </c>
      <c r="K60" s="393">
        <f t="shared" si="3"/>
        <v>0</v>
      </c>
      <c r="L60" s="393">
        <v>0</v>
      </c>
      <c r="M60" s="393">
        <v>0</v>
      </c>
      <c r="N60" s="393">
        <f t="shared" si="5"/>
        <v>0</v>
      </c>
      <c r="O60" s="393">
        <v>0</v>
      </c>
      <c r="P60" s="393">
        <v>0</v>
      </c>
    </row>
    <row r="61" spans="1:16" s="389" customFormat="1" ht="13.95" customHeight="1" x14ac:dyDescent="0.3">
      <c r="A61" s="717"/>
      <c r="B61" s="718"/>
      <c r="C61" s="339" t="s">
        <v>743</v>
      </c>
      <c r="D61" s="393">
        <f t="shared" si="17"/>
        <v>0</v>
      </c>
      <c r="E61" s="404">
        <v>0</v>
      </c>
      <c r="F61" s="404">
        <v>0</v>
      </c>
      <c r="G61" s="393">
        <f t="shared" si="1"/>
        <v>0</v>
      </c>
      <c r="H61" s="404">
        <v>0</v>
      </c>
      <c r="I61" s="404">
        <v>0</v>
      </c>
      <c r="J61" s="393">
        <f t="shared" si="6"/>
        <v>0</v>
      </c>
      <c r="K61" s="393">
        <f t="shared" si="3"/>
        <v>0</v>
      </c>
      <c r="L61" s="393">
        <v>0</v>
      </c>
      <c r="M61" s="393">
        <v>0</v>
      </c>
      <c r="N61" s="393">
        <f t="shared" si="5"/>
        <v>0</v>
      </c>
      <c r="O61" s="393">
        <v>0</v>
      </c>
      <c r="P61" s="393">
        <v>0</v>
      </c>
    </row>
    <row r="62" spans="1:16" s="389" customFormat="1" ht="13.95" customHeight="1" x14ac:dyDescent="0.3">
      <c r="A62" s="722">
        <v>16</v>
      </c>
      <c r="B62" s="725" t="s">
        <v>346</v>
      </c>
      <c r="C62" s="369" t="s">
        <v>481</v>
      </c>
      <c r="D62" s="393">
        <f t="shared" si="17"/>
        <v>0</v>
      </c>
      <c r="E62" s="404">
        <v>0</v>
      </c>
      <c r="F62" s="404">
        <v>0</v>
      </c>
      <c r="G62" s="393">
        <f t="shared" si="1"/>
        <v>0</v>
      </c>
      <c r="H62" s="404">
        <v>0</v>
      </c>
      <c r="I62" s="404">
        <v>0</v>
      </c>
      <c r="J62" s="393">
        <f t="shared" si="6"/>
        <v>0</v>
      </c>
      <c r="K62" s="393">
        <f t="shared" si="3"/>
        <v>0</v>
      </c>
      <c r="L62" s="393">
        <v>0</v>
      </c>
      <c r="M62" s="393">
        <v>0</v>
      </c>
      <c r="N62" s="393">
        <f t="shared" si="5"/>
        <v>0</v>
      </c>
      <c r="O62" s="393">
        <v>0</v>
      </c>
      <c r="P62" s="393">
        <v>0</v>
      </c>
    </row>
    <row r="63" spans="1:16" s="389" customFormat="1" ht="13.95" customHeight="1" x14ac:dyDescent="0.3">
      <c r="A63" s="722"/>
      <c r="B63" s="725"/>
      <c r="C63" s="369" t="s">
        <v>482</v>
      </c>
      <c r="D63" s="393">
        <f t="shared" si="17"/>
        <v>0</v>
      </c>
      <c r="E63" s="404">
        <v>0</v>
      </c>
      <c r="F63" s="404">
        <v>0</v>
      </c>
      <c r="G63" s="393">
        <f t="shared" si="1"/>
        <v>0</v>
      </c>
      <c r="H63" s="404">
        <v>0</v>
      </c>
      <c r="I63" s="404">
        <v>0</v>
      </c>
      <c r="J63" s="393">
        <f t="shared" si="6"/>
        <v>0</v>
      </c>
      <c r="K63" s="393">
        <f t="shared" si="3"/>
        <v>0</v>
      </c>
      <c r="L63" s="393">
        <v>0</v>
      </c>
      <c r="M63" s="393">
        <v>0</v>
      </c>
      <c r="N63" s="393">
        <f t="shared" si="5"/>
        <v>0</v>
      </c>
      <c r="O63" s="393">
        <v>0</v>
      </c>
      <c r="P63" s="393">
        <v>0</v>
      </c>
    </row>
    <row r="64" spans="1:16" s="389" customFormat="1" ht="13.95" customHeight="1" x14ac:dyDescent="0.3">
      <c r="A64" s="722"/>
      <c r="B64" s="725"/>
      <c r="C64" s="369" t="s">
        <v>1269</v>
      </c>
      <c r="D64" s="393">
        <f t="shared" si="17"/>
        <v>0</v>
      </c>
      <c r="E64" s="404">
        <v>0</v>
      </c>
      <c r="F64" s="404">
        <v>0</v>
      </c>
      <c r="G64" s="393">
        <f t="shared" si="1"/>
        <v>0</v>
      </c>
      <c r="H64" s="404">
        <v>0</v>
      </c>
      <c r="I64" s="404">
        <v>0</v>
      </c>
      <c r="J64" s="393">
        <f t="shared" si="6"/>
        <v>0</v>
      </c>
      <c r="K64" s="393">
        <f t="shared" si="3"/>
        <v>0</v>
      </c>
      <c r="L64" s="393">
        <v>0</v>
      </c>
      <c r="M64" s="393">
        <v>0</v>
      </c>
      <c r="N64" s="393">
        <f t="shared" si="5"/>
        <v>0</v>
      </c>
      <c r="O64" s="393">
        <v>0</v>
      </c>
      <c r="P64" s="393">
        <v>0</v>
      </c>
    </row>
    <row r="65" spans="1:16" s="389" customFormat="1" ht="13.95" customHeight="1" x14ac:dyDescent="0.3">
      <c r="A65" s="722"/>
      <c r="B65" s="725"/>
      <c r="C65" s="369" t="s">
        <v>1271</v>
      </c>
      <c r="D65" s="393">
        <f t="shared" si="17"/>
        <v>0</v>
      </c>
      <c r="E65" s="404">
        <v>0</v>
      </c>
      <c r="F65" s="404">
        <v>0</v>
      </c>
      <c r="G65" s="393">
        <f t="shared" si="1"/>
        <v>0</v>
      </c>
      <c r="H65" s="404">
        <v>0</v>
      </c>
      <c r="I65" s="404">
        <v>0</v>
      </c>
      <c r="J65" s="393">
        <f t="shared" si="6"/>
        <v>0</v>
      </c>
      <c r="K65" s="393">
        <f t="shared" si="3"/>
        <v>0</v>
      </c>
      <c r="L65" s="393">
        <v>0</v>
      </c>
      <c r="M65" s="393">
        <v>0</v>
      </c>
      <c r="N65" s="393">
        <f t="shared" si="5"/>
        <v>0</v>
      </c>
      <c r="O65" s="393">
        <v>0</v>
      </c>
      <c r="P65" s="393">
        <v>0</v>
      </c>
    </row>
    <row r="66" spans="1:16" s="389" customFormat="1" ht="13.95" customHeight="1" x14ac:dyDescent="0.3">
      <c r="A66" s="722"/>
      <c r="B66" s="725"/>
      <c r="C66" s="369" t="s">
        <v>1054</v>
      </c>
      <c r="D66" s="393">
        <f t="shared" si="17"/>
        <v>0</v>
      </c>
      <c r="E66" s="404">
        <v>0</v>
      </c>
      <c r="F66" s="404">
        <v>0</v>
      </c>
      <c r="G66" s="393">
        <f t="shared" si="1"/>
        <v>0</v>
      </c>
      <c r="H66" s="404">
        <v>0</v>
      </c>
      <c r="I66" s="404">
        <v>0</v>
      </c>
      <c r="J66" s="393">
        <f t="shared" si="6"/>
        <v>0</v>
      </c>
      <c r="K66" s="393">
        <f t="shared" si="3"/>
        <v>0</v>
      </c>
      <c r="L66" s="393">
        <v>0</v>
      </c>
      <c r="M66" s="393">
        <v>0</v>
      </c>
      <c r="N66" s="393">
        <f t="shared" si="5"/>
        <v>0</v>
      </c>
      <c r="O66" s="393">
        <v>0</v>
      </c>
      <c r="P66" s="393">
        <v>0</v>
      </c>
    </row>
    <row r="67" spans="1:16" s="389" customFormat="1" ht="13.95" customHeight="1" x14ac:dyDescent="0.3">
      <c r="A67" s="722"/>
      <c r="B67" s="725"/>
      <c r="C67" s="369" t="s">
        <v>880</v>
      </c>
      <c r="D67" s="393">
        <f t="shared" si="17"/>
        <v>0</v>
      </c>
      <c r="E67" s="404">
        <v>0</v>
      </c>
      <c r="F67" s="404">
        <v>0</v>
      </c>
      <c r="G67" s="393">
        <f t="shared" si="1"/>
        <v>0</v>
      </c>
      <c r="H67" s="404">
        <v>0</v>
      </c>
      <c r="I67" s="404">
        <v>0</v>
      </c>
      <c r="J67" s="393">
        <f t="shared" si="6"/>
        <v>0</v>
      </c>
      <c r="K67" s="393">
        <f t="shared" si="3"/>
        <v>0</v>
      </c>
      <c r="L67" s="393">
        <v>0</v>
      </c>
      <c r="M67" s="393">
        <v>0</v>
      </c>
      <c r="N67" s="393">
        <f t="shared" si="5"/>
        <v>0</v>
      </c>
      <c r="O67" s="393">
        <v>0</v>
      </c>
      <c r="P67" s="393">
        <v>0</v>
      </c>
    </row>
    <row r="68" spans="1:16" s="389" customFormat="1" ht="13.95" customHeight="1" x14ac:dyDescent="0.3">
      <c r="A68" s="722"/>
      <c r="B68" s="725"/>
      <c r="C68" s="369" t="s">
        <v>739</v>
      </c>
      <c r="D68" s="393">
        <f t="shared" si="17"/>
        <v>0</v>
      </c>
      <c r="E68" s="404">
        <v>0</v>
      </c>
      <c r="F68" s="404">
        <v>0</v>
      </c>
      <c r="G68" s="393">
        <f t="shared" si="1"/>
        <v>0</v>
      </c>
      <c r="H68" s="404">
        <v>0</v>
      </c>
      <c r="I68" s="404">
        <v>0</v>
      </c>
      <c r="J68" s="393">
        <f t="shared" si="6"/>
        <v>0</v>
      </c>
      <c r="K68" s="393">
        <f t="shared" si="3"/>
        <v>0</v>
      </c>
      <c r="L68" s="393">
        <v>0</v>
      </c>
      <c r="M68" s="393">
        <v>0</v>
      </c>
      <c r="N68" s="393">
        <f t="shared" si="5"/>
        <v>0</v>
      </c>
      <c r="O68" s="393">
        <v>0</v>
      </c>
      <c r="P68" s="393">
        <v>0</v>
      </c>
    </row>
    <row r="69" spans="1:16" s="389" customFormat="1" ht="13.95" customHeight="1" x14ac:dyDescent="0.3">
      <c r="A69" s="717">
        <v>17</v>
      </c>
      <c r="B69" s="718" t="s">
        <v>347</v>
      </c>
      <c r="C69" s="369" t="s">
        <v>485</v>
      </c>
      <c r="D69" s="393">
        <f t="shared" si="17"/>
        <v>0</v>
      </c>
      <c r="E69" s="404">
        <v>0</v>
      </c>
      <c r="F69" s="404">
        <v>0</v>
      </c>
      <c r="G69" s="393">
        <f t="shared" si="1"/>
        <v>0</v>
      </c>
      <c r="H69" s="404">
        <v>0</v>
      </c>
      <c r="I69" s="404">
        <v>0</v>
      </c>
      <c r="J69" s="393">
        <f t="shared" si="6"/>
        <v>0</v>
      </c>
      <c r="K69" s="393">
        <f t="shared" si="3"/>
        <v>0</v>
      </c>
      <c r="L69" s="393">
        <v>0</v>
      </c>
      <c r="M69" s="393">
        <v>0</v>
      </c>
      <c r="N69" s="393">
        <f t="shared" si="5"/>
        <v>0</v>
      </c>
      <c r="O69" s="393">
        <v>0</v>
      </c>
      <c r="P69" s="393">
        <v>0</v>
      </c>
    </row>
    <row r="70" spans="1:16" s="389" customFormat="1" ht="13.95" customHeight="1" x14ac:dyDescent="0.3">
      <c r="A70" s="717"/>
      <c r="B70" s="718"/>
      <c r="C70" s="339" t="s">
        <v>739</v>
      </c>
      <c r="D70" s="393">
        <f t="shared" si="17"/>
        <v>0</v>
      </c>
      <c r="E70" s="404">
        <v>0</v>
      </c>
      <c r="F70" s="404">
        <v>0</v>
      </c>
      <c r="G70" s="393">
        <f t="shared" si="1"/>
        <v>0</v>
      </c>
      <c r="H70" s="404">
        <v>0</v>
      </c>
      <c r="I70" s="404">
        <v>0</v>
      </c>
      <c r="J70" s="393">
        <f t="shared" si="6"/>
        <v>0</v>
      </c>
      <c r="K70" s="393">
        <f t="shared" si="3"/>
        <v>0</v>
      </c>
      <c r="L70" s="393">
        <v>0</v>
      </c>
      <c r="M70" s="393">
        <v>0</v>
      </c>
      <c r="N70" s="393">
        <f t="shared" si="5"/>
        <v>0</v>
      </c>
      <c r="O70" s="393">
        <v>0</v>
      </c>
      <c r="P70" s="393">
        <v>0</v>
      </c>
    </row>
    <row r="71" spans="1:16" s="389" customFormat="1" ht="13.95" customHeight="1" x14ac:dyDescent="0.3">
      <c r="A71" s="717">
        <v>18</v>
      </c>
      <c r="B71" s="718" t="s">
        <v>744</v>
      </c>
      <c r="C71" s="339" t="s">
        <v>1000</v>
      </c>
      <c r="D71" s="393">
        <f t="shared" si="17"/>
        <v>0</v>
      </c>
      <c r="E71" s="404">
        <v>0</v>
      </c>
      <c r="F71" s="404">
        <v>0</v>
      </c>
      <c r="G71" s="393">
        <f t="shared" si="1"/>
        <v>0</v>
      </c>
      <c r="H71" s="404">
        <v>0</v>
      </c>
      <c r="I71" s="404">
        <v>0</v>
      </c>
      <c r="J71" s="393">
        <f t="shared" si="6"/>
        <v>0</v>
      </c>
      <c r="K71" s="393">
        <f t="shared" si="3"/>
        <v>0</v>
      </c>
      <c r="L71" s="393">
        <v>0</v>
      </c>
      <c r="M71" s="393">
        <v>0</v>
      </c>
      <c r="N71" s="393">
        <f t="shared" si="5"/>
        <v>0</v>
      </c>
      <c r="O71" s="393">
        <v>0</v>
      </c>
      <c r="P71" s="393">
        <v>0</v>
      </c>
    </row>
    <row r="72" spans="1:16" s="389" customFormat="1" ht="13.95" customHeight="1" x14ac:dyDescent="0.3">
      <c r="A72" s="717"/>
      <c r="B72" s="718"/>
      <c r="C72" s="339" t="s">
        <v>745</v>
      </c>
      <c r="D72" s="393">
        <f t="shared" si="17"/>
        <v>0</v>
      </c>
      <c r="E72" s="404">
        <v>0</v>
      </c>
      <c r="F72" s="404">
        <v>0</v>
      </c>
      <c r="G72" s="393">
        <f t="shared" si="1"/>
        <v>0</v>
      </c>
      <c r="H72" s="404">
        <v>0</v>
      </c>
      <c r="I72" s="404">
        <v>0</v>
      </c>
      <c r="J72" s="393">
        <f t="shared" si="6"/>
        <v>0</v>
      </c>
      <c r="K72" s="393">
        <f t="shared" si="3"/>
        <v>0</v>
      </c>
      <c r="L72" s="393">
        <v>0</v>
      </c>
      <c r="M72" s="393">
        <v>0</v>
      </c>
      <c r="N72" s="393">
        <f t="shared" si="5"/>
        <v>0</v>
      </c>
      <c r="O72" s="393">
        <v>0</v>
      </c>
      <c r="P72" s="393">
        <v>0</v>
      </c>
    </row>
    <row r="73" spans="1:16" s="389" customFormat="1" ht="13.95" customHeight="1" x14ac:dyDescent="0.3">
      <c r="A73" s="717"/>
      <c r="B73" s="718"/>
      <c r="C73" s="339" t="s">
        <v>739</v>
      </c>
      <c r="D73" s="393">
        <f t="shared" si="17"/>
        <v>0</v>
      </c>
      <c r="E73" s="404">
        <v>0</v>
      </c>
      <c r="F73" s="404">
        <v>0</v>
      </c>
      <c r="G73" s="393">
        <f t="shared" si="1"/>
        <v>0</v>
      </c>
      <c r="H73" s="404">
        <v>0</v>
      </c>
      <c r="I73" s="404">
        <v>0</v>
      </c>
      <c r="J73" s="393">
        <f t="shared" si="6"/>
        <v>0</v>
      </c>
      <c r="K73" s="393">
        <f t="shared" si="3"/>
        <v>0</v>
      </c>
      <c r="L73" s="393">
        <v>0</v>
      </c>
      <c r="M73" s="393">
        <v>0</v>
      </c>
      <c r="N73" s="393">
        <f t="shared" si="5"/>
        <v>0</v>
      </c>
      <c r="O73" s="393">
        <v>0</v>
      </c>
      <c r="P73" s="393">
        <v>0</v>
      </c>
    </row>
    <row r="74" spans="1:16" s="389" customFormat="1" ht="13.95" customHeight="1" x14ac:dyDescent="0.3">
      <c r="A74" s="717">
        <v>19</v>
      </c>
      <c r="B74" s="718" t="s">
        <v>349</v>
      </c>
      <c r="C74" s="339" t="s">
        <v>882</v>
      </c>
      <c r="D74" s="393">
        <f t="shared" si="17"/>
        <v>0</v>
      </c>
      <c r="E74" s="404">
        <v>0</v>
      </c>
      <c r="F74" s="404">
        <v>0</v>
      </c>
      <c r="G74" s="393">
        <f t="shared" si="1"/>
        <v>0</v>
      </c>
      <c r="H74" s="404">
        <v>0</v>
      </c>
      <c r="I74" s="404">
        <v>0</v>
      </c>
      <c r="J74" s="393">
        <f t="shared" si="6"/>
        <v>0</v>
      </c>
      <c r="K74" s="393">
        <f t="shared" si="3"/>
        <v>0</v>
      </c>
      <c r="L74" s="393">
        <v>0</v>
      </c>
      <c r="M74" s="393">
        <v>0</v>
      </c>
      <c r="N74" s="393">
        <f t="shared" si="5"/>
        <v>0</v>
      </c>
      <c r="O74" s="393">
        <v>0</v>
      </c>
      <c r="P74" s="393">
        <v>0</v>
      </c>
    </row>
    <row r="75" spans="1:16" s="389" customFormat="1" ht="13.95" customHeight="1" x14ac:dyDescent="0.3">
      <c r="A75" s="717"/>
      <c r="B75" s="718"/>
      <c r="C75" s="339" t="s">
        <v>883</v>
      </c>
      <c r="D75" s="393">
        <f t="shared" si="17"/>
        <v>0</v>
      </c>
      <c r="E75" s="404">
        <v>0</v>
      </c>
      <c r="F75" s="404">
        <v>0</v>
      </c>
      <c r="G75" s="393">
        <f t="shared" si="1"/>
        <v>0</v>
      </c>
      <c r="H75" s="404">
        <v>0</v>
      </c>
      <c r="I75" s="404">
        <v>0</v>
      </c>
      <c r="J75" s="393">
        <f t="shared" si="6"/>
        <v>0</v>
      </c>
      <c r="K75" s="393">
        <f t="shared" si="3"/>
        <v>0</v>
      </c>
      <c r="L75" s="393">
        <v>0</v>
      </c>
      <c r="M75" s="393">
        <v>0</v>
      </c>
      <c r="N75" s="393">
        <f t="shared" si="5"/>
        <v>0</v>
      </c>
      <c r="O75" s="393">
        <v>0</v>
      </c>
      <c r="P75" s="393">
        <v>0</v>
      </c>
    </row>
    <row r="76" spans="1:16" s="389" customFormat="1" ht="13.95" customHeight="1" x14ac:dyDescent="0.3">
      <c r="A76" s="717"/>
      <c r="B76" s="718"/>
      <c r="C76" s="339" t="s">
        <v>899</v>
      </c>
      <c r="D76" s="393">
        <f t="shared" si="17"/>
        <v>0</v>
      </c>
      <c r="E76" s="404">
        <v>0</v>
      </c>
      <c r="F76" s="404">
        <v>0</v>
      </c>
      <c r="G76" s="393">
        <f t="shared" si="1"/>
        <v>0</v>
      </c>
      <c r="H76" s="404">
        <v>0</v>
      </c>
      <c r="I76" s="404">
        <v>0</v>
      </c>
      <c r="J76" s="393">
        <f t="shared" si="6"/>
        <v>0</v>
      </c>
      <c r="K76" s="393">
        <f t="shared" si="3"/>
        <v>0</v>
      </c>
      <c r="L76" s="393">
        <v>0</v>
      </c>
      <c r="M76" s="393">
        <v>0</v>
      </c>
      <c r="N76" s="393">
        <f t="shared" si="5"/>
        <v>0</v>
      </c>
      <c r="O76" s="393">
        <v>0</v>
      </c>
      <c r="P76" s="393">
        <v>0</v>
      </c>
    </row>
    <row r="77" spans="1:16" s="389" customFormat="1" ht="13.95" customHeight="1" x14ac:dyDescent="0.3">
      <c r="A77" s="717"/>
      <c r="B77" s="718"/>
      <c r="C77" s="339" t="s">
        <v>473</v>
      </c>
      <c r="D77" s="393">
        <f t="shared" si="17"/>
        <v>0</v>
      </c>
      <c r="E77" s="404">
        <v>0</v>
      </c>
      <c r="F77" s="404">
        <v>0</v>
      </c>
      <c r="G77" s="393">
        <f t="shared" si="1"/>
        <v>0</v>
      </c>
      <c r="H77" s="404">
        <v>0</v>
      </c>
      <c r="I77" s="404">
        <v>0</v>
      </c>
      <c r="J77" s="393">
        <f t="shared" si="6"/>
        <v>0</v>
      </c>
      <c r="K77" s="393">
        <f t="shared" si="3"/>
        <v>0</v>
      </c>
      <c r="L77" s="393">
        <v>0</v>
      </c>
      <c r="M77" s="393">
        <v>0</v>
      </c>
      <c r="N77" s="393">
        <f t="shared" si="5"/>
        <v>0</v>
      </c>
      <c r="O77" s="393">
        <v>0</v>
      </c>
      <c r="P77" s="393">
        <v>0</v>
      </c>
    </row>
    <row r="78" spans="1:16" s="389" customFormat="1" ht="13.95" customHeight="1" x14ac:dyDescent="0.3">
      <c r="A78" s="717"/>
      <c r="B78" s="718"/>
      <c r="C78" s="339" t="s">
        <v>881</v>
      </c>
      <c r="D78" s="393">
        <f t="shared" si="17"/>
        <v>0</v>
      </c>
      <c r="E78" s="404">
        <v>0</v>
      </c>
      <c r="F78" s="404">
        <v>0</v>
      </c>
      <c r="G78" s="393">
        <f t="shared" si="1"/>
        <v>0</v>
      </c>
      <c r="H78" s="404">
        <v>0</v>
      </c>
      <c r="I78" s="404">
        <v>0</v>
      </c>
      <c r="J78" s="393">
        <f t="shared" si="6"/>
        <v>0</v>
      </c>
      <c r="K78" s="393">
        <f t="shared" si="3"/>
        <v>0</v>
      </c>
      <c r="L78" s="393">
        <v>0</v>
      </c>
      <c r="M78" s="393">
        <v>0</v>
      </c>
      <c r="N78" s="393">
        <f t="shared" si="5"/>
        <v>0</v>
      </c>
      <c r="O78" s="393">
        <v>0</v>
      </c>
      <c r="P78" s="393">
        <v>0</v>
      </c>
    </row>
    <row r="79" spans="1:16" s="389" customFormat="1" ht="13.95" customHeight="1" x14ac:dyDescent="0.3">
      <c r="A79" s="717"/>
      <c r="B79" s="718"/>
      <c r="C79" s="339" t="s">
        <v>739</v>
      </c>
      <c r="D79" s="393">
        <f t="shared" si="17"/>
        <v>0</v>
      </c>
      <c r="E79" s="404">
        <v>0</v>
      </c>
      <c r="F79" s="404">
        <v>0</v>
      </c>
      <c r="G79" s="393">
        <f t="shared" si="1"/>
        <v>0</v>
      </c>
      <c r="H79" s="404">
        <v>0</v>
      </c>
      <c r="I79" s="404">
        <v>0</v>
      </c>
      <c r="J79" s="393">
        <f t="shared" si="6"/>
        <v>0</v>
      </c>
      <c r="K79" s="393">
        <f t="shared" si="3"/>
        <v>0</v>
      </c>
      <c r="L79" s="393">
        <v>0</v>
      </c>
      <c r="M79" s="393">
        <v>0</v>
      </c>
      <c r="N79" s="393">
        <f t="shared" si="5"/>
        <v>0</v>
      </c>
      <c r="O79" s="393">
        <v>0</v>
      </c>
      <c r="P79" s="393">
        <v>0</v>
      </c>
    </row>
    <row r="80" spans="1:16" s="389" customFormat="1" ht="13.95" customHeight="1" x14ac:dyDescent="0.3">
      <c r="A80" s="717">
        <v>20</v>
      </c>
      <c r="B80" s="724" t="s">
        <v>350</v>
      </c>
      <c r="C80" s="339" t="s">
        <v>1055</v>
      </c>
      <c r="D80" s="393">
        <f t="shared" si="17"/>
        <v>0</v>
      </c>
      <c r="E80" s="404">
        <v>0</v>
      </c>
      <c r="F80" s="404">
        <v>0</v>
      </c>
      <c r="G80" s="393">
        <f t="shared" si="1"/>
        <v>0</v>
      </c>
      <c r="H80" s="404">
        <v>0</v>
      </c>
      <c r="I80" s="404">
        <v>0</v>
      </c>
      <c r="J80" s="393">
        <f t="shared" si="6"/>
        <v>0</v>
      </c>
      <c r="K80" s="393">
        <f t="shared" si="3"/>
        <v>0</v>
      </c>
      <c r="L80" s="393">
        <v>0</v>
      </c>
      <c r="M80" s="393">
        <v>0</v>
      </c>
      <c r="N80" s="393">
        <f t="shared" si="5"/>
        <v>0</v>
      </c>
      <c r="O80" s="393">
        <v>0</v>
      </c>
      <c r="P80" s="393">
        <v>0</v>
      </c>
    </row>
    <row r="81" spans="1:16" s="389" customFormat="1" ht="13.95" customHeight="1" x14ac:dyDescent="0.3">
      <c r="A81" s="717"/>
      <c r="B81" s="724"/>
      <c r="C81" s="339" t="s">
        <v>1001</v>
      </c>
      <c r="D81" s="393">
        <f t="shared" si="17"/>
        <v>0</v>
      </c>
      <c r="E81" s="404">
        <v>0</v>
      </c>
      <c r="F81" s="404">
        <v>0</v>
      </c>
      <c r="G81" s="393">
        <f t="shared" si="1"/>
        <v>0</v>
      </c>
      <c r="H81" s="404">
        <v>0</v>
      </c>
      <c r="I81" s="404">
        <v>0</v>
      </c>
      <c r="J81" s="393">
        <f t="shared" si="6"/>
        <v>0</v>
      </c>
      <c r="K81" s="393">
        <f t="shared" si="3"/>
        <v>0</v>
      </c>
      <c r="L81" s="393">
        <v>0</v>
      </c>
      <c r="M81" s="393">
        <v>0</v>
      </c>
      <c r="N81" s="393">
        <f t="shared" si="5"/>
        <v>0</v>
      </c>
      <c r="O81" s="393">
        <v>0</v>
      </c>
      <c r="P81" s="393">
        <v>0</v>
      </c>
    </row>
    <row r="82" spans="1:16" s="389" customFormat="1" ht="13.95" customHeight="1" x14ac:dyDescent="0.3">
      <c r="A82" s="717"/>
      <c r="B82" s="724"/>
      <c r="C82" s="339" t="s">
        <v>1056</v>
      </c>
      <c r="D82" s="393">
        <f t="shared" si="17"/>
        <v>0</v>
      </c>
      <c r="E82" s="404">
        <v>0</v>
      </c>
      <c r="F82" s="404">
        <v>0</v>
      </c>
      <c r="G82" s="393">
        <f t="shared" si="1"/>
        <v>0</v>
      </c>
      <c r="H82" s="404">
        <v>0</v>
      </c>
      <c r="I82" s="404">
        <v>0</v>
      </c>
      <c r="J82" s="393">
        <f t="shared" si="6"/>
        <v>0</v>
      </c>
      <c r="K82" s="393">
        <f t="shared" si="3"/>
        <v>0</v>
      </c>
      <c r="L82" s="393">
        <v>0</v>
      </c>
      <c r="M82" s="393">
        <v>0</v>
      </c>
      <c r="N82" s="393">
        <f t="shared" si="5"/>
        <v>0</v>
      </c>
      <c r="O82" s="393">
        <v>0</v>
      </c>
      <c r="P82" s="393">
        <v>0</v>
      </c>
    </row>
    <row r="83" spans="1:16" s="389" customFormat="1" ht="13.95" customHeight="1" x14ac:dyDescent="0.3">
      <c r="A83" s="717"/>
      <c r="B83" s="724"/>
      <c r="C83" s="339" t="s">
        <v>1002</v>
      </c>
      <c r="D83" s="393">
        <f t="shared" si="17"/>
        <v>0</v>
      </c>
      <c r="E83" s="404">
        <v>0</v>
      </c>
      <c r="F83" s="404">
        <v>0</v>
      </c>
      <c r="G83" s="393">
        <f t="shared" si="1"/>
        <v>0</v>
      </c>
      <c r="H83" s="404">
        <v>0</v>
      </c>
      <c r="I83" s="404">
        <v>0</v>
      </c>
      <c r="J83" s="393">
        <f t="shared" si="6"/>
        <v>0</v>
      </c>
      <c r="K83" s="393">
        <f t="shared" si="3"/>
        <v>0</v>
      </c>
      <c r="L83" s="393">
        <v>0</v>
      </c>
      <c r="M83" s="393">
        <v>0</v>
      </c>
      <c r="N83" s="393">
        <f t="shared" si="5"/>
        <v>0</v>
      </c>
      <c r="O83" s="393">
        <v>0</v>
      </c>
      <c r="P83" s="393">
        <v>0</v>
      </c>
    </row>
    <row r="84" spans="1:16" s="389" customFormat="1" ht="13.95" customHeight="1" x14ac:dyDescent="0.3">
      <c r="A84" s="717"/>
      <c r="B84" s="724"/>
      <c r="C84" s="339" t="s">
        <v>1003</v>
      </c>
      <c r="D84" s="393">
        <f t="shared" si="17"/>
        <v>0</v>
      </c>
      <c r="E84" s="404">
        <v>0</v>
      </c>
      <c r="F84" s="404">
        <v>0</v>
      </c>
      <c r="G84" s="393">
        <f t="shared" si="1"/>
        <v>0</v>
      </c>
      <c r="H84" s="404">
        <v>0</v>
      </c>
      <c r="I84" s="404">
        <v>0</v>
      </c>
      <c r="J84" s="393">
        <f t="shared" si="6"/>
        <v>0</v>
      </c>
      <c r="K84" s="393">
        <f t="shared" si="3"/>
        <v>0</v>
      </c>
      <c r="L84" s="393">
        <v>0</v>
      </c>
      <c r="M84" s="393">
        <v>0</v>
      </c>
      <c r="N84" s="393">
        <f t="shared" si="5"/>
        <v>0</v>
      </c>
      <c r="O84" s="393">
        <v>0</v>
      </c>
      <c r="P84" s="393">
        <v>0</v>
      </c>
    </row>
    <row r="85" spans="1:16" s="389" customFormat="1" ht="13.95" customHeight="1" x14ac:dyDescent="0.3">
      <c r="A85" s="717"/>
      <c r="B85" s="724"/>
      <c r="C85" s="339" t="s">
        <v>739</v>
      </c>
      <c r="D85" s="393">
        <f t="shared" si="17"/>
        <v>0</v>
      </c>
      <c r="E85" s="404">
        <v>0</v>
      </c>
      <c r="F85" s="404">
        <v>0</v>
      </c>
      <c r="G85" s="393">
        <f t="shared" si="1"/>
        <v>0</v>
      </c>
      <c r="H85" s="404">
        <v>0</v>
      </c>
      <c r="I85" s="404">
        <v>0</v>
      </c>
      <c r="J85" s="393">
        <f t="shared" si="6"/>
        <v>0</v>
      </c>
      <c r="K85" s="393">
        <f t="shared" si="3"/>
        <v>0</v>
      </c>
      <c r="L85" s="393">
        <v>0</v>
      </c>
      <c r="M85" s="393">
        <v>0</v>
      </c>
      <c r="N85" s="393">
        <f t="shared" si="5"/>
        <v>0</v>
      </c>
      <c r="O85" s="393">
        <v>0</v>
      </c>
      <c r="P85" s="393">
        <v>0</v>
      </c>
    </row>
    <row r="86" spans="1:16" s="389" customFormat="1" ht="13.95" customHeight="1" x14ac:dyDescent="0.3">
      <c r="A86" s="717">
        <v>21</v>
      </c>
      <c r="B86" s="718" t="s">
        <v>351</v>
      </c>
      <c r="C86" s="339" t="s">
        <v>884</v>
      </c>
      <c r="D86" s="393">
        <f t="shared" si="17"/>
        <v>0</v>
      </c>
      <c r="E86" s="404">
        <v>0</v>
      </c>
      <c r="F86" s="404">
        <v>0</v>
      </c>
      <c r="G86" s="393">
        <f t="shared" si="1"/>
        <v>0</v>
      </c>
      <c r="H86" s="404">
        <v>0</v>
      </c>
      <c r="I86" s="404">
        <v>0</v>
      </c>
      <c r="J86" s="393">
        <f t="shared" si="6"/>
        <v>0</v>
      </c>
      <c r="K86" s="393">
        <f t="shared" si="3"/>
        <v>0</v>
      </c>
      <c r="L86" s="393">
        <v>0</v>
      </c>
      <c r="M86" s="393">
        <v>0</v>
      </c>
      <c r="N86" s="393">
        <f t="shared" si="5"/>
        <v>0</v>
      </c>
      <c r="O86" s="393">
        <v>0</v>
      </c>
      <c r="P86" s="393">
        <v>0</v>
      </c>
    </row>
    <row r="87" spans="1:16" s="389" customFormat="1" ht="13.95" customHeight="1" x14ac:dyDescent="0.3">
      <c r="A87" s="717"/>
      <c r="B87" s="718"/>
      <c r="C87" s="339" t="s">
        <v>1004</v>
      </c>
      <c r="D87" s="393">
        <f t="shared" si="17"/>
        <v>0</v>
      </c>
      <c r="E87" s="404">
        <v>0</v>
      </c>
      <c r="F87" s="404">
        <v>0</v>
      </c>
      <c r="G87" s="393">
        <f t="shared" si="1"/>
        <v>0</v>
      </c>
      <c r="H87" s="404">
        <v>0</v>
      </c>
      <c r="I87" s="404">
        <v>0</v>
      </c>
      <c r="J87" s="393">
        <f t="shared" si="6"/>
        <v>0</v>
      </c>
      <c r="K87" s="393">
        <f t="shared" si="3"/>
        <v>0</v>
      </c>
      <c r="L87" s="393">
        <v>0</v>
      </c>
      <c r="M87" s="393">
        <v>0</v>
      </c>
      <c r="N87" s="393">
        <f t="shared" si="5"/>
        <v>0</v>
      </c>
      <c r="O87" s="393">
        <v>0</v>
      </c>
      <c r="P87" s="393">
        <v>0</v>
      </c>
    </row>
    <row r="88" spans="1:16" s="389" customFormat="1" ht="13.95" customHeight="1" x14ac:dyDescent="0.3">
      <c r="A88" s="717"/>
      <c r="B88" s="718"/>
      <c r="C88" s="339" t="s">
        <v>739</v>
      </c>
      <c r="D88" s="393">
        <f t="shared" si="17"/>
        <v>0</v>
      </c>
      <c r="E88" s="404">
        <v>0</v>
      </c>
      <c r="F88" s="404">
        <v>0</v>
      </c>
      <c r="G88" s="393">
        <f t="shared" ref="G88:G161" si="18">SUM(H88:I88)</f>
        <v>0</v>
      </c>
      <c r="H88" s="404">
        <v>0</v>
      </c>
      <c r="I88" s="404">
        <v>0</v>
      </c>
      <c r="J88" s="393">
        <f t="shared" ref="J88:J161" si="19">K88+N88</f>
        <v>0</v>
      </c>
      <c r="K88" s="393">
        <f t="shared" ref="K88:K161" si="20">SUM(L88:M88)</f>
        <v>0</v>
      </c>
      <c r="L88" s="393">
        <v>0</v>
      </c>
      <c r="M88" s="393">
        <v>0</v>
      </c>
      <c r="N88" s="393">
        <f t="shared" ref="N88:N161" si="21">SUM(O88:P88)</f>
        <v>0</v>
      </c>
      <c r="O88" s="393">
        <v>0</v>
      </c>
      <c r="P88" s="393">
        <v>0</v>
      </c>
    </row>
    <row r="89" spans="1:16" s="389" customFormat="1" ht="14.4" x14ac:dyDescent="0.3">
      <c r="A89" s="717">
        <v>22</v>
      </c>
      <c r="B89" s="718" t="s">
        <v>352</v>
      </c>
      <c r="C89" s="370" t="s">
        <v>1005</v>
      </c>
      <c r="D89" s="393">
        <f t="shared" si="17"/>
        <v>0</v>
      </c>
      <c r="E89" s="404">
        <v>0</v>
      </c>
      <c r="F89" s="404">
        <v>0</v>
      </c>
      <c r="G89" s="393">
        <f t="shared" si="18"/>
        <v>0</v>
      </c>
      <c r="H89" s="404">
        <v>0</v>
      </c>
      <c r="I89" s="404">
        <v>0</v>
      </c>
      <c r="J89" s="393">
        <f t="shared" si="19"/>
        <v>0</v>
      </c>
      <c r="K89" s="393">
        <f t="shared" si="20"/>
        <v>0</v>
      </c>
      <c r="L89" s="393">
        <v>0</v>
      </c>
      <c r="M89" s="393">
        <v>0</v>
      </c>
      <c r="N89" s="393">
        <f t="shared" si="21"/>
        <v>0</v>
      </c>
      <c r="O89" s="393">
        <v>0</v>
      </c>
      <c r="P89" s="393">
        <v>0</v>
      </c>
    </row>
    <row r="90" spans="1:16" s="389" customFormat="1" ht="14.4" x14ac:dyDescent="0.3">
      <c r="A90" s="717"/>
      <c r="B90" s="718"/>
      <c r="C90" s="370" t="s">
        <v>879</v>
      </c>
      <c r="D90" s="393">
        <f t="shared" si="17"/>
        <v>0</v>
      </c>
      <c r="E90" s="404">
        <v>0</v>
      </c>
      <c r="F90" s="404">
        <v>0</v>
      </c>
      <c r="G90" s="393">
        <f t="shared" si="18"/>
        <v>0</v>
      </c>
      <c r="H90" s="404">
        <v>0</v>
      </c>
      <c r="I90" s="404">
        <v>0</v>
      </c>
      <c r="J90" s="393">
        <f t="shared" si="19"/>
        <v>0</v>
      </c>
      <c r="K90" s="393">
        <f t="shared" si="20"/>
        <v>0</v>
      </c>
      <c r="L90" s="393">
        <v>0</v>
      </c>
      <c r="M90" s="393">
        <v>0</v>
      </c>
      <c r="N90" s="393">
        <f t="shared" si="21"/>
        <v>0</v>
      </c>
      <c r="O90" s="393">
        <v>0</v>
      </c>
      <c r="P90" s="393">
        <v>0</v>
      </c>
    </row>
    <row r="91" spans="1:16" s="389" customFormat="1" ht="28.2" x14ac:dyDescent="0.3">
      <c r="A91" s="717"/>
      <c r="B91" s="718"/>
      <c r="C91" s="370" t="s">
        <v>1006</v>
      </c>
      <c r="D91" s="393">
        <f t="shared" si="17"/>
        <v>0</v>
      </c>
      <c r="E91" s="404">
        <v>0</v>
      </c>
      <c r="F91" s="404">
        <v>0</v>
      </c>
      <c r="G91" s="393">
        <f t="shared" si="18"/>
        <v>0</v>
      </c>
      <c r="H91" s="404">
        <v>0</v>
      </c>
      <c r="I91" s="404">
        <v>0</v>
      </c>
      <c r="J91" s="393">
        <f t="shared" si="19"/>
        <v>0</v>
      </c>
      <c r="K91" s="393">
        <f t="shared" si="20"/>
        <v>0</v>
      </c>
      <c r="L91" s="393">
        <v>0</v>
      </c>
      <c r="M91" s="393">
        <v>0</v>
      </c>
      <c r="N91" s="393">
        <f t="shared" si="21"/>
        <v>0</v>
      </c>
      <c r="O91" s="393">
        <v>0</v>
      </c>
      <c r="P91" s="393">
        <v>0</v>
      </c>
    </row>
    <row r="92" spans="1:16" s="389" customFormat="1" ht="13.95" customHeight="1" x14ac:dyDescent="0.3">
      <c r="A92" s="717">
        <v>23</v>
      </c>
      <c r="B92" s="718" t="s">
        <v>353</v>
      </c>
      <c r="C92" s="339" t="s">
        <v>885</v>
      </c>
      <c r="D92" s="393">
        <f t="shared" si="17"/>
        <v>0</v>
      </c>
      <c r="E92" s="404">
        <v>0</v>
      </c>
      <c r="F92" s="404">
        <v>0</v>
      </c>
      <c r="G92" s="393">
        <f t="shared" si="18"/>
        <v>0</v>
      </c>
      <c r="H92" s="404">
        <v>0</v>
      </c>
      <c r="I92" s="404">
        <v>0</v>
      </c>
      <c r="J92" s="393">
        <f t="shared" si="19"/>
        <v>0</v>
      </c>
      <c r="K92" s="393">
        <f t="shared" si="20"/>
        <v>0</v>
      </c>
      <c r="L92" s="393">
        <v>0</v>
      </c>
      <c r="M92" s="393">
        <v>0</v>
      </c>
      <c r="N92" s="393">
        <f t="shared" si="21"/>
        <v>0</v>
      </c>
      <c r="O92" s="393">
        <v>0</v>
      </c>
      <c r="P92" s="393">
        <v>0</v>
      </c>
    </row>
    <row r="93" spans="1:16" s="389" customFormat="1" ht="13.95" customHeight="1" x14ac:dyDescent="0.3">
      <c r="A93" s="717"/>
      <c r="B93" s="718"/>
      <c r="C93" s="339" t="s">
        <v>1007</v>
      </c>
      <c r="D93" s="393">
        <f t="shared" si="17"/>
        <v>0</v>
      </c>
      <c r="E93" s="404">
        <v>0</v>
      </c>
      <c r="F93" s="404">
        <v>0</v>
      </c>
      <c r="G93" s="393">
        <f t="shared" si="18"/>
        <v>0</v>
      </c>
      <c r="H93" s="404">
        <v>0</v>
      </c>
      <c r="I93" s="404">
        <v>0</v>
      </c>
      <c r="J93" s="393">
        <f t="shared" si="19"/>
        <v>0</v>
      </c>
      <c r="K93" s="393">
        <f t="shared" si="20"/>
        <v>0</v>
      </c>
      <c r="L93" s="393">
        <v>0</v>
      </c>
      <c r="M93" s="393">
        <v>0</v>
      </c>
      <c r="N93" s="393">
        <f t="shared" si="21"/>
        <v>0</v>
      </c>
      <c r="O93" s="393">
        <v>0</v>
      </c>
      <c r="P93" s="393">
        <v>0</v>
      </c>
    </row>
    <row r="94" spans="1:16" s="389" customFormat="1" ht="13.95" customHeight="1" x14ac:dyDescent="0.3">
      <c r="A94" s="717"/>
      <c r="B94" s="718"/>
      <c r="C94" s="339" t="s">
        <v>1054</v>
      </c>
      <c r="D94" s="393">
        <f t="shared" si="17"/>
        <v>0</v>
      </c>
      <c r="E94" s="404">
        <v>0</v>
      </c>
      <c r="F94" s="404">
        <v>0</v>
      </c>
      <c r="G94" s="393">
        <f t="shared" si="18"/>
        <v>0</v>
      </c>
      <c r="H94" s="404">
        <v>0</v>
      </c>
      <c r="I94" s="404">
        <v>0</v>
      </c>
      <c r="J94" s="393">
        <f t="shared" si="19"/>
        <v>0</v>
      </c>
      <c r="K94" s="393">
        <f t="shared" si="20"/>
        <v>0</v>
      </c>
      <c r="L94" s="393">
        <v>0</v>
      </c>
      <c r="M94" s="393">
        <v>0</v>
      </c>
      <c r="N94" s="393">
        <f t="shared" si="21"/>
        <v>0</v>
      </c>
      <c r="O94" s="393">
        <v>0</v>
      </c>
      <c r="P94" s="393">
        <v>0</v>
      </c>
    </row>
    <row r="95" spans="1:16" s="389" customFormat="1" ht="13.95" customHeight="1" x14ac:dyDescent="0.3">
      <c r="A95" s="717">
        <v>24</v>
      </c>
      <c r="B95" s="718" t="s">
        <v>354</v>
      </c>
      <c r="C95" s="339" t="s">
        <v>888</v>
      </c>
      <c r="D95" s="393">
        <f t="shared" si="17"/>
        <v>0</v>
      </c>
      <c r="E95" s="404">
        <v>0</v>
      </c>
      <c r="F95" s="404">
        <v>0</v>
      </c>
      <c r="G95" s="393">
        <f t="shared" si="18"/>
        <v>0</v>
      </c>
      <c r="H95" s="404">
        <v>0</v>
      </c>
      <c r="I95" s="404">
        <v>0</v>
      </c>
      <c r="J95" s="393">
        <f t="shared" si="19"/>
        <v>0</v>
      </c>
      <c r="K95" s="393">
        <f t="shared" si="20"/>
        <v>0</v>
      </c>
      <c r="L95" s="393">
        <v>0</v>
      </c>
      <c r="M95" s="393">
        <v>0</v>
      </c>
      <c r="N95" s="393">
        <f t="shared" si="21"/>
        <v>0</v>
      </c>
      <c r="O95" s="393">
        <v>0</v>
      </c>
      <c r="P95" s="393">
        <v>0</v>
      </c>
    </row>
    <row r="96" spans="1:16" s="389" customFormat="1" ht="13.95" customHeight="1" x14ac:dyDescent="0.3">
      <c r="A96" s="717"/>
      <c r="B96" s="718"/>
      <c r="C96" s="339" t="s">
        <v>886</v>
      </c>
      <c r="D96" s="393">
        <f t="shared" si="17"/>
        <v>0</v>
      </c>
      <c r="E96" s="404">
        <v>0</v>
      </c>
      <c r="F96" s="404">
        <v>0</v>
      </c>
      <c r="G96" s="393">
        <f t="shared" si="18"/>
        <v>0</v>
      </c>
      <c r="H96" s="404">
        <v>0</v>
      </c>
      <c r="I96" s="404">
        <v>0</v>
      </c>
      <c r="J96" s="393">
        <f t="shared" si="19"/>
        <v>0</v>
      </c>
      <c r="K96" s="393">
        <f t="shared" si="20"/>
        <v>0</v>
      </c>
      <c r="L96" s="393">
        <v>0</v>
      </c>
      <c r="M96" s="393">
        <v>0</v>
      </c>
      <c r="N96" s="393">
        <f t="shared" si="21"/>
        <v>0</v>
      </c>
      <c r="O96" s="393">
        <v>0</v>
      </c>
      <c r="P96" s="393">
        <v>0</v>
      </c>
    </row>
    <row r="97" spans="1:16" s="389" customFormat="1" ht="13.95" customHeight="1" x14ac:dyDescent="0.3">
      <c r="A97" s="717"/>
      <c r="B97" s="718"/>
      <c r="C97" s="339" t="s">
        <v>1008</v>
      </c>
      <c r="D97" s="393">
        <f t="shared" si="17"/>
        <v>0</v>
      </c>
      <c r="E97" s="404">
        <v>0</v>
      </c>
      <c r="F97" s="404">
        <v>0</v>
      </c>
      <c r="G97" s="393">
        <f t="shared" si="18"/>
        <v>0</v>
      </c>
      <c r="H97" s="404">
        <v>0</v>
      </c>
      <c r="I97" s="404">
        <v>0</v>
      </c>
      <c r="J97" s="393">
        <f t="shared" si="19"/>
        <v>0</v>
      </c>
      <c r="K97" s="393">
        <f t="shared" si="20"/>
        <v>0</v>
      </c>
      <c r="L97" s="393">
        <v>0</v>
      </c>
      <c r="M97" s="393">
        <v>0</v>
      </c>
      <c r="N97" s="393">
        <f t="shared" si="21"/>
        <v>0</v>
      </c>
      <c r="O97" s="393">
        <v>0</v>
      </c>
      <c r="P97" s="393">
        <v>0</v>
      </c>
    </row>
    <row r="98" spans="1:16" s="389" customFormat="1" ht="13.95" customHeight="1" x14ac:dyDescent="0.3">
      <c r="A98" s="717"/>
      <c r="B98" s="718"/>
      <c r="C98" s="339" t="s">
        <v>479</v>
      </c>
      <c r="D98" s="393">
        <f t="shared" si="17"/>
        <v>0</v>
      </c>
      <c r="E98" s="404">
        <v>0</v>
      </c>
      <c r="F98" s="404">
        <v>0</v>
      </c>
      <c r="G98" s="393">
        <f t="shared" si="18"/>
        <v>0</v>
      </c>
      <c r="H98" s="404">
        <v>0</v>
      </c>
      <c r="I98" s="404">
        <v>0</v>
      </c>
      <c r="J98" s="393">
        <f t="shared" si="19"/>
        <v>0</v>
      </c>
      <c r="K98" s="393">
        <f t="shared" si="20"/>
        <v>0</v>
      </c>
      <c r="L98" s="393">
        <v>0</v>
      </c>
      <c r="M98" s="393">
        <v>0</v>
      </c>
      <c r="N98" s="393">
        <f t="shared" si="21"/>
        <v>0</v>
      </c>
      <c r="O98" s="393">
        <v>0</v>
      </c>
      <c r="P98" s="393">
        <v>0</v>
      </c>
    </row>
    <row r="99" spans="1:16" s="389" customFormat="1" ht="13.95" customHeight="1" x14ac:dyDescent="0.3">
      <c r="A99" s="717"/>
      <c r="B99" s="718"/>
      <c r="C99" s="339" t="s">
        <v>380</v>
      </c>
      <c r="D99" s="393">
        <f t="shared" si="17"/>
        <v>0</v>
      </c>
      <c r="E99" s="404">
        <v>0</v>
      </c>
      <c r="F99" s="404">
        <v>0</v>
      </c>
      <c r="G99" s="393">
        <f t="shared" si="18"/>
        <v>0</v>
      </c>
      <c r="H99" s="404">
        <v>0</v>
      </c>
      <c r="I99" s="404">
        <v>0</v>
      </c>
      <c r="J99" s="393">
        <f t="shared" si="19"/>
        <v>0</v>
      </c>
      <c r="K99" s="393">
        <f t="shared" si="20"/>
        <v>0</v>
      </c>
      <c r="L99" s="393">
        <v>0</v>
      </c>
      <c r="M99" s="393">
        <v>0</v>
      </c>
      <c r="N99" s="393">
        <f t="shared" si="21"/>
        <v>0</v>
      </c>
      <c r="O99" s="393">
        <v>0</v>
      </c>
      <c r="P99" s="393">
        <v>0</v>
      </c>
    </row>
    <row r="100" spans="1:16" s="389" customFormat="1" ht="13.95" customHeight="1" x14ac:dyDescent="0.3">
      <c r="A100" s="717"/>
      <c r="B100" s="718"/>
      <c r="C100" s="339" t="s">
        <v>887</v>
      </c>
      <c r="D100" s="393">
        <f t="shared" ref="D100:D170" si="22">SUM(E100:F100)</f>
        <v>0</v>
      </c>
      <c r="E100" s="404">
        <v>0</v>
      </c>
      <c r="F100" s="404">
        <v>0</v>
      </c>
      <c r="G100" s="393">
        <f t="shared" si="18"/>
        <v>0</v>
      </c>
      <c r="H100" s="404">
        <v>0</v>
      </c>
      <c r="I100" s="404">
        <v>0</v>
      </c>
      <c r="J100" s="393">
        <f t="shared" si="19"/>
        <v>0</v>
      </c>
      <c r="K100" s="393">
        <f t="shared" si="20"/>
        <v>0</v>
      </c>
      <c r="L100" s="393">
        <v>0</v>
      </c>
      <c r="M100" s="393">
        <v>0</v>
      </c>
      <c r="N100" s="393">
        <f t="shared" si="21"/>
        <v>0</v>
      </c>
      <c r="O100" s="393">
        <v>0</v>
      </c>
      <c r="P100" s="393">
        <v>0</v>
      </c>
    </row>
    <row r="101" spans="1:16" s="389" customFormat="1" ht="13.95" customHeight="1" x14ac:dyDescent="0.3">
      <c r="A101" s="717"/>
      <c r="B101" s="718"/>
      <c r="C101" s="339" t="s">
        <v>739</v>
      </c>
      <c r="D101" s="393">
        <f t="shared" si="22"/>
        <v>0</v>
      </c>
      <c r="E101" s="404">
        <v>0</v>
      </c>
      <c r="F101" s="404">
        <v>0</v>
      </c>
      <c r="G101" s="393">
        <f t="shared" si="18"/>
        <v>0</v>
      </c>
      <c r="H101" s="404">
        <v>0</v>
      </c>
      <c r="I101" s="404">
        <v>0</v>
      </c>
      <c r="J101" s="393">
        <f t="shared" si="19"/>
        <v>0</v>
      </c>
      <c r="K101" s="393">
        <f t="shared" si="20"/>
        <v>0</v>
      </c>
      <c r="L101" s="393">
        <v>0</v>
      </c>
      <c r="M101" s="393">
        <v>0</v>
      </c>
      <c r="N101" s="393">
        <f t="shared" si="21"/>
        <v>0</v>
      </c>
      <c r="O101" s="393">
        <v>0</v>
      </c>
      <c r="P101" s="393">
        <v>0</v>
      </c>
    </row>
    <row r="102" spans="1:16" s="389" customFormat="1" ht="13.95" customHeight="1" x14ac:dyDescent="0.3">
      <c r="A102" s="717">
        <v>25</v>
      </c>
      <c r="B102" s="718" t="s">
        <v>355</v>
      </c>
      <c r="C102" s="339" t="s">
        <v>475</v>
      </c>
      <c r="D102" s="393">
        <f t="shared" si="22"/>
        <v>6</v>
      </c>
      <c r="E102" s="404">
        <v>1</v>
      </c>
      <c r="F102" s="404">
        <v>5</v>
      </c>
      <c r="G102" s="393">
        <f t="shared" si="18"/>
        <v>6</v>
      </c>
      <c r="H102" s="404">
        <v>1</v>
      </c>
      <c r="I102" s="404">
        <v>5</v>
      </c>
      <c r="J102" s="393">
        <f t="shared" si="19"/>
        <v>6</v>
      </c>
      <c r="K102" s="393">
        <f t="shared" si="20"/>
        <v>1</v>
      </c>
      <c r="L102" s="393">
        <v>0</v>
      </c>
      <c r="M102" s="393">
        <v>1</v>
      </c>
      <c r="N102" s="393">
        <f t="shared" si="21"/>
        <v>5</v>
      </c>
      <c r="O102" s="393">
        <v>5</v>
      </c>
      <c r="P102" s="393">
        <v>0</v>
      </c>
    </row>
    <row r="103" spans="1:16" s="389" customFormat="1" ht="13.95" customHeight="1" x14ac:dyDescent="0.3">
      <c r="A103" s="717"/>
      <c r="B103" s="718"/>
      <c r="C103" s="339" t="s">
        <v>739</v>
      </c>
      <c r="D103" s="393">
        <f t="shared" si="22"/>
        <v>0</v>
      </c>
      <c r="E103" s="404">
        <v>0</v>
      </c>
      <c r="F103" s="404">
        <v>0</v>
      </c>
      <c r="G103" s="393">
        <f t="shared" si="18"/>
        <v>0</v>
      </c>
      <c r="H103" s="404">
        <v>0</v>
      </c>
      <c r="I103" s="404">
        <v>0</v>
      </c>
      <c r="J103" s="393">
        <f t="shared" si="19"/>
        <v>0</v>
      </c>
      <c r="K103" s="393">
        <f t="shared" si="20"/>
        <v>0</v>
      </c>
      <c r="L103" s="393">
        <v>0</v>
      </c>
      <c r="M103" s="393">
        <v>0</v>
      </c>
      <c r="N103" s="393">
        <f t="shared" si="21"/>
        <v>0</v>
      </c>
      <c r="O103" s="393">
        <v>0</v>
      </c>
      <c r="P103" s="393">
        <v>0</v>
      </c>
    </row>
    <row r="104" spans="1:16" s="389" customFormat="1" ht="13.95" customHeight="1" x14ac:dyDescent="0.3">
      <c r="A104" s="717">
        <v>26</v>
      </c>
      <c r="B104" s="718" t="s">
        <v>356</v>
      </c>
      <c r="C104" s="339" t="s">
        <v>1058</v>
      </c>
      <c r="D104" s="393">
        <f t="shared" si="22"/>
        <v>0</v>
      </c>
      <c r="E104" s="404">
        <v>0</v>
      </c>
      <c r="F104" s="404">
        <v>0</v>
      </c>
      <c r="G104" s="393">
        <f t="shared" si="18"/>
        <v>0</v>
      </c>
      <c r="H104" s="404">
        <v>0</v>
      </c>
      <c r="I104" s="404">
        <v>0</v>
      </c>
      <c r="J104" s="393">
        <f t="shared" si="19"/>
        <v>0</v>
      </c>
      <c r="K104" s="393">
        <f t="shared" si="20"/>
        <v>0</v>
      </c>
      <c r="L104" s="393">
        <v>0</v>
      </c>
      <c r="M104" s="393">
        <v>0</v>
      </c>
      <c r="N104" s="393">
        <f t="shared" si="21"/>
        <v>0</v>
      </c>
      <c r="O104" s="393">
        <v>0</v>
      </c>
      <c r="P104" s="393">
        <v>0</v>
      </c>
    </row>
    <row r="105" spans="1:16" s="389" customFormat="1" ht="13.95" customHeight="1" x14ac:dyDescent="0.3">
      <c r="A105" s="717"/>
      <c r="B105" s="718"/>
      <c r="C105" s="339" t="s">
        <v>746</v>
      </c>
      <c r="D105" s="393">
        <f t="shared" si="22"/>
        <v>0</v>
      </c>
      <c r="E105" s="404">
        <v>0</v>
      </c>
      <c r="F105" s="404">
        <v>0</v>
      </c>
      <c r="G105" s="393">
        <f t="shared" si="18"/>
        <v>0</v>
      </c>
      <c r="H105" s="404">
        <v>0</v>
      </c>
      <c r="I105" s="404">
        <v>0</v>
      </c>
      <c r="J105" s="393">
        <f t="shared" si="19"/>
        <v>0</v>
      </c>
      <c r="K105" s="393">
        <f t="shared" si="20"/>
        <v>0</v>
      </c>
      <c r="L105" s="393">
        <v>0</v>
      </c>
      <c r="M105" s="393">
        <v>0</v>
      </c>
      <c r="N105" s="393">
        <f t="shared" si="21"/>
        <v>0</v>
      </c>
      <c r="O105" s="393">
        <v>0</v>
      </c>
      <c r="P105" s="393">
        <v>0</v>
      </c>
    </row>
    <row r="106" spans="1:16" s="389" customFormat="1" ht="13.95" customHeight="1" x14ac:dyDescent="0.3">
      <c r="A106" s="717"/>
      <c r="B106" s="718"/>
      <c r="C106" s="339" t="s">
        <v>478</v>
      </c>
      <c r="D106" s="393">
        <f t="shared" si="22"/>
        <v>0</v>
      </c>
      <c r="E106" s="404">
        <v>0</v>
      </c>
      <c r="F106" s="404">
        <v>0</v>
      </c>
      <c r="G106" s="393">
        <f t="shared" si="18"/>
        <v>0</v>
      </c>
      <c r="H106" s="404">
        <v>0</v>
      </c>
      <c r="I106" s="404">
        <v>0</v>
      </c>
      <c r="J106" s="393">
        <f t="shared" si="19"/>
        <v>0</v>
      </c>
      <c r="K106" s="393">
        <f t="shared" si="20"/>
        <v>0</v>
      </c>
      <c r="L106" s="393">
        <v>0</v>
      </c>
      <c r="M106" s="393">
        <v>0</v>
      </c>
      <c r="N106" s="393">
        <f t="shared" si="21"/>
        <v>0</v>
      </c>
      <c r="O106" s="393">
        <v>0</v>
      </c>
      <c r="P106" s="393">
        <v>0</v>
      </c>
    </row>
    <row r="107" spans="1:16" s="389" customFormat="1" ht="13.95" customHeight="1" x14ac:dyDescent="0.3">
      <c r="A107" s="717"/>
      <c r="B107" s="718"/>
      <c r="C107" s="339" t="s">
        <v>747</v>
      </c>
      <c r="D107" s="393">
        <f t="shared" si="22"/>
        <v>0</v>
      </c>
      <c r="E107" s="404">
        <v>0</v>
      </c>
      <c r="F107" s="404">
        <v>0</v>
      </c>
      <c r="G107" s="393">
        <f t="shared" si="18"/>
        <v>0</v>
      </c>
      <c r="H107" s="404">
        <v>0</v>
      </c>
      <c r="I107" s="404">
        <v>0</v>
      </c>
      <c r="J107" s="393">
        <f t="shared" si="19"/>
        <v>0</v>
      </c>
      <c r="K107" s="393">
        <f t="shared" si="20"/>
        <v>0</v>
      </c>
      <c r="L107" s="393">
        <v>0</v>
      </c>
      <c r="M107" s="393">
        <v>0</v>
      </c>
      <c r="N107" s="393">
        <f t="shared" si="21"/>
        <v>0</v>
      </c>
      <c r="O107" s="393">
        <v>0</v>
      </c>
      <c r="P107" s="393">
        <v>0</v>
      </c>
    </row>
    <row r="108" spans="1:16" s="389" customFormat="1" ht="13.95" customHeight="1" x14ac:dyDescent="0.3">
      <c r="A108" s="717"/>
      <c r="B108" s="718"/>
      <c r="C108" s="339" t="s">
        <v>1054</v>
      </c>
      <c r="D108" s="393">
        <f t="shared" si="22"/>
        <v>0</v>
      </c>
      <c r="E108" s="404">
        <v>0</v>
      </c>
      <c r="F108" s="404">
        <v>0</v>
      </c>
      <c r="G108" s="393">
        <f t="shared" si="18"/>
        <v>0</v>
      </c>
      <c r="H108" s="404">
        <v>0</v>
      </c>
      <c r="I108" s="404">
        <v>0</v>
      </c>
      <c r="J108" s="393">
        <f t="shared" si="19"/>
        <v>0</v>
      </c>
      <c r="K108" s="393">
        <f t="shared" si="20"/>
        <v>0</v>
      </c>
      <c r="L108" s="393">
        <v>0</v>
      </c>
      <c r="M108" s="393">
        <v>0</v>
      </c>
      <c r="N108" s="393">
        <f t="shared" si="21"/>
        <v>0</v>
      </c>
      <c r="O108" s="393">
        <v>0</v>
      </c>
      <c r="P108" s="393">
        <v>0</v>
      </c>
    </row>
    <row r="109" spans="1:16" s="389" customFormat="1" ht="13.95" customHeight="1" x14ac:dyDescent="0.3">
      <c r="A109" s="717"/>
      <c r="B109" s="718"/>
      <c r="C109" s="339" t="s">
        <v>889</v>
      </c>
      <c r="D109" s="393">
        <f t="shared" si="22"/>
        <v>0</v>
      </c>
      <c r="E109" s="404">
        <v>0</v>
      </c>
      <c r="F109" s="404">
        <v>0</v>
      </c>
      <c r="G109" s="393">
        <f t="shared" si="18"/>
        <v>0</v>
      </c>
      <c r="H109" s="404">
        <v>0</v>
      </c>
      <c r="I109" s="404">
        <v>0</v>
      </c>
      <c r="J109" s="393">
        <f t="shared" si="19"/>
        <v>0</v>
      </c>
      <c r="K109" s="393">
        <f t="shared" si="20"/>
        <v>0</v>
      </c>
      <c r="L109" s="393">
        <v>0</v>
      </c>
      <c r="M109" s="393">
        <v>0</v>
      </c>
      <c r="N109" s="393">
        <f t="shared" si="21"/>
        <v>0</v>
      </c>
      <c r="O109" s="393">
        <v>0</v>
      </c>
      <c r="P109" s="393">
        <v>0</v>
      </c>
    </row>
    <row r="110" spans="1:16" s="389" customFormat="1" ht="13.95" customHeight="1" x14ac:dyDescent="0.3">
      <c r="A110" s="717"/>
      <c r="B110" s="718"/>
      <c r="C110" s="339" t="s">
        <v>1009</v>
      </c>
      <c r="D110" s="393">
        <f t="shared" si="22"/>
        <v>0</v>
      </c>
      <c r="E110" s="404">
        <v>0</v>
      </c>
      <c r="F110" s="404">
        <v>0</v>
      </c>
      <c r="G110" s="393">
        <f t="shared" si="18"/>
        <v>0</v>
      </c>
      <c r="H110" s="404">
        <v>0</v>
      </c>
      <c r="I110" s="404">
        <v>0</v>
      </c>
      <c r="J110" s="393">
        <f t="shared" si="19"/>
        <v>0</v>
      </c>
      <c r="K110" s="393">
        <f t="shared" si="20"/>
        <v>0</v>
      </c>
      <c r="L110" s="393">
        <v>0</v>
      </c>
      <c r="M110" s="393">
        <v>0</v>
      </c>
      <c r="N110" s="393">
        <f t="shared" si="21"/>
        <v>0</v>
      </c>
      <c r="O110" s="393">
        <v>0</v>
      </c>
      <c r="P110" s="393">
        <v>0</v>
      </c>
    </row>
    <row r="111" spans="1:16" s="389" customFormat="1" ht="13.95" customHeight="1" x14ac:dyDescent="0.3">
      <c r="A111" s="717"/>
      <c r="B111" s="718"/>
      <c r="C111" s="339" t="s">
        <v>1272</v>
      </c>
      <c r="D111" s="393">
        <f>SUM(E111:F111)</f>
        <v>0</v>
      </c>
      <c r="E111" s="404">
        <v>0</v>
      </c>
      <c r="F111" s="404">
        <v>0</v>
      </c>
      <c r="G111" s="393">
        <f>SUM(H111:I111)</f>
        <v>0</v>
      </c>
      <c r="H111" s="404">
        <v>0</v>
      </c>
      <c r="I111" s="404">
        <v>0</v>
      </c>
      <c r="J111" s="393">
        <f>K111+N111</f>
        <v>0</v>
      </c>
      <c r="K111" s="393">
        <f>SUM(L111:M111)</f>
        <v>0</v>
      </c>
      <c r="L111" s="393">
        <v>0</v>
      </c>
      <c r="M111" s="393">
        <v>0</v>
      </c>
      <c r="N111" s="393">
        <f>SUM(O111:P111)</f>
        <v>0</v>
      </c>
      <c r="O111" s="393">
        <v>0</v>
      </c>
      <c r="P111" s="393">
        <v>0</v>
      </c>
    </row>
    <row r="112" spans="1:16" s="389" customFormat="1" ht="13.95" customHeight="1" x14ac:dyDescent="0.3">
      <c r="A112" s="717"/>
      <c r="B112" s="718"/>
      <c r="C112" s="339" t="s">
        <v>1018</v>
      </c>
      <c r="D112" s="393">
        <f t="shared" ref="D112" si="23">SUM(E112:F112)</f>
        <v>0</v>
      </c>
      <c r="E112" s="404">
        <v>0</v>
      </c>
      <c r="F112" s="404">
        <v>0</v>
      </c>
      <c r="G112" s="393">
        <f t="shared" ref="G112" si="24">SUM(H112:I112)</f>
        <v>0</v>
      </c>
      <c r="H112" s="404">
        <v>0</v>
      </c>
      <c r="I112" s="404">
        <v>0</v>
      </c>
      <c r="J112" s="393">
        <f t="shared" ref="J112" si="25">K112+N112</f>
        <v>0</v>
      </c>
      <c r="K112" s="393">
        <f t="shared" ref="K112" si="26">SUM(L112:M112)</f>
        <v>0</v>
      </c>
      <c r="L112" s="393">
        <v>0</v>
      </c>
      <c r="M112" s="393">
        <v>0</v>
      </c>
      <c r="N112" s="393">
        <f t="shared" ref="N112" si="27">SUM(O112:P112)</f>
        <v>0</v>
      </c>
      <c r="O112" s="393">
        <v>0</v>
      </c>
      <c r="P112" s="393">
        <v>0</v>
      </c>
    </row>
    <row r="113" spans="1:16" s="389" customFormat="1" ht="13.95" customHeight="1" x14ac:dyDescent="0.3">
      <c r="A113" s="717"/>
      <c r="B113" s="718"/>
      <c r="C113" s="339" t="s">
        <v>739</v>
      </c>
      <c r="D113" s="393">
        <f t="shared" si="22"/>
        <v>0</v>
      </c>
      <c r="E113" s="404">
        <v>0</v>
      </c>
      <c r="F113" s="404">
        <v>0</v>
      </c>
      <c r="G113" s="393">
        <f t="shared" si="18"/>
        <v>0</v>
      </c>
      <c r="H113" s="404">
        <v>0</v>
      </c>
      <c r="I113" s="404">
        <v>0</v>
      </c>
      <c r="J113" s="393">
        <f t="shared" si="19"/>
        <v>0</v>
      </c>
      <c r="K113" s="393">
        <f t="shared" si="20"/>
        <v>0</v>
      </c>
      <c r="L113" s="393">
        <v>0</v>
      </c>
      <c r="M113" s="393">
        <v>0</v>
      </c>
      <c r="N113" s="393">
        <f t="shared" si="21"/>
        <v>0</v>
      </c>
      <c r="O113" s="393">
        <v>0</v>
      </c>
      <c r="P113" s="393">
        <v>0</v>
      </c>
    </row>
    <row r="114" spans="1:16" s="389" customFormat="1" ht="13.95" customHeight="1" x14ac:dyDescent="0.3">
      <c r="A114" s="388">
        <v>27</v>
      </c>
      <c r="B114" s="534" t="s">
        <v>357</v>
      </c>
      <c r="C114" s="339" t="s">
        <v>1010</v>
      </c>
      <c r="D114" s="393">
        <f t="shared" si="22"/>
        <v>0</v>
      </c>
      <c r="E114" s="404">
        <v>0</v>
      </c>
      <c r="F114" s="404">
        <v>0</v>
      </c>
      <c r="G114" s="393">
        <f t="shared" si="18"/>
        <v>0</v>
      </c>
      <c r="H114" s="404">
        <v>0</v>
      </c>
      <c r="I114" s="404">
        <v>0</v>
      </c>
      <c r="J114" s="393">
        <f t="shared" si="19"/>
        <v>0</v>
      </c>
      <c r="K114" s="393">
        <f t="shared" si="20"/>
        <v>0</v>
      </c>
      <c r="L114" s="393">
        <v>0</v>
      </c>
      <c r="M114" s="393">
        <v>0</v>
      </c>
      <c r="N114" s="393">
        <f t="shared" si="21"/>
        <v>0</v>
      </c>
      <c r="O114" s="393">
        <v>0</v>
      </c>
      <c r="P114" s="393">
        <v>0</v>
      </c>
    </row>
    <row r="115" spans="1:16" s="389" customFormat="1" ht="13.95" customHeight="1" x14ac:dyDescent="0.3">
      <c r="A115" s="717">
        <v>28</v>
      </c>
      <c r="B115" s="718" t="s">
        <v>358</v>
      </c>
      <c r="C115" s="339" t="s">
        <v>890</v>
      </c>
      <c r="D115" s="393">
        <f t="shared" si="22"/>
        <v>0</v>
      </c>
      <c r="E115" s="404">
        <v>0</v>
      </c>
      <c r="F115" s="404">
        <v>0</v>
      </c>
      <c r="G115" s="393">
        <f t="shared" si="18"/>
        <v>0</v>
      </c>
      <c r="H115" s="404">
        <v>0</v>
      </c>
      <c r="I115" s="404">
        <v>0</v>
      </c>
      <c r="J115" s="393">
        <f t="shared" si="19"/>
        <v>0</v>
      </c>
      <c r="K115" s="393">
        <f t="shared" si="20"/>
        <v>0</v>
      </c>
      <c r="L115" s="393">
        <v>0</v>
      </c>
      <c r="M115" s="393">
        <v>0</v>
      </c>
      <c r="N115" s="393">
        <f t="shared" si="21"/>
        <v>0</v>
      </c>
      <c r="O115" s="393">
        <v>0</v>
      </c>
      <c r="P115" s="393">
        <v>0</v>
      </c>
    </row>
    <row r="116" spans="1:16" s="389" customFormat="1" ht="13.95" customHeight="1" x14ac:dyDescent="0.3">
      <c r="A116" s="717"/>
      <c r="B116" s="718"/>
      <c r="C116" s="339" t="s">
        <v>748</v>
      </c>
      <c r="D116" s="393">
        <f t="shared" si="22"/>
        <v>0</v>
      </c>
      <c r="E116" s="404">
        <v>0</v>
      </c>
      <c r="F116" s="404">
        <v>0</v>
      </c>
      <c r="G116" s="393">
        <f t="shared" si="18"/>
        <v>0</v>
      </c>
      <c r="H116" s="404">
        <v>0</v>
      </c>
      <c r="I116" s="404">
        <v>0</v>
      </c>
      <c r="J116" s="393">
        <f t="shared" si="19"/>
        <v>0</v>
      </c>
      <c r="K116" s="393">
        <f t="shared" si="20"/>
        <v>0</v>
      </c>
      <c r="L116" s="393">
        <v>0</v>
      </c>
      <c r="M116" s="393">
        <v>0</v>
      </c>
      <c r="N116" s="393">
        <f t="shared" si="21"/>
        <v>0</v>
      </c>
      <c r="O116" s="393">
        <v>0</v>
      </c>
      <c r="P116" s="393">
        <v>0</v>
      </c>
    </row>
    <row r="117" spans="1:16" s="389" customFormat="1" ht="13.95" customHeight="1" x14ac:dyDescent="0.3">
      <c r="A117" s="717"/>
      <c r="B117" s="718"/>
      <c r="C117" s="339" t="s">
        <v>1011</v>
      </c>
      <c r="D117" s="393">
        <f t="shared" si="22"/>
        <v>0</v>
      </c>
      <c r="E117" s="404">
        <v>0</v>
      </c>
      <c r="F117" s="404">
        <v>0</v>
      </c>
      <c r="G117" s="393">
        <f t="shared" si="18"/>
        <v>0</v>
      </c>
      <c r="H117" s="404">
        <v>0</v>
      </c>
      <c r="I117" s="404">
        <v>0</v>
      </c>
      <c r="J117" s="393">
        <f t="shared" si="19"/>
        <v>0</v>
      </c>
      <c r="K117" s="393">
        <f t="shared" si="20"/>
        <v>0</v>
      </c>
      <c r="L117" s="393">
        <v>0</v>
      </c>
      <c r="M117" s="393">
        <v>0</v>
      </c>
      <c r="N117" s="393">
        <f t="shared" si="21"/>
        <v>0</v>
      </c>
      <c r="O117" s="393">
        <v>0</v>
      </c>
      <c r="P117" s="393">
        <v>0</v>
      </c>
    </row>
    <row r="118" spans="1:16" s="389" customFormat="1" ht="13.95" customHeight="1" x14ac:dyDescent="0.3">
      <c r="A118" s="717"/>
      <c r="B118" s="718"/>
      <c r="C118" s="339" t="s">
        <v>1057</v>
      </c>
      <c r="D118" s="393">
        <f t="shared" si="22"/>
        <v>0</v>
      </c>
      <c r="E118" s="404">
        <v>0</v>
      </c>
      <c r="F118" s="404">
        <v>0</v>
      </c>
      <c r="G118" s="393">
        <f t="shared" si="18"/>
        <v>0</v>
      </c>
      <c r="H118" s="404">
        <v>0</v>
      </c>
      <c r="I118" s="404">
        <v>0</v>
      </c>
      <c r="J118" s="393">
        <f t="shared" si="19"/>
        <v>0</v>
      </c>
      <c r="K118" s="393">
        <f t="shared" si="20"/>
        <v>0</v>
      </c>
      <c r="L118" s="393">
        <v>0</v>
      </c>
      <c r="M118" s="393">
        <v>0</v>
      </c>
      <c r="N118" s="393">
        <f t="shared" si="21"/>
        <v>0</v>
      </c>
      <c r="O118" s="393">
        <v>0</v>
      </c>
      <c r="P118" s="393">
        <v>0</v>
      </c>
    </row>
    <row r="119" spans="1:16" s="389" customFormat="1" ht="13.95" customHeight="1" x14ac:dyDescent="0.3">
      <c r="A119" s="717">
        <v>29</v>
      </c>
      <c r="B119" s="718" t="s">
        <v>359</v>
      </c>
      <c r="C119" s="339" t="s">
        <v>1012</v>
      </c>
      <c r="D119" s="393">
        <f t="shared" si="22"/>
        <v>0</v>
      </c>
      <c r="E119" s="404">
        <v>0</v>
      </c>
      <c r="F119" s="404">
        <v>0</v>
      </c>
      <c r="G119" s="393">
        <f t="shared" si="18"/>
        <v>0</v>
      </c>
      <c r="H119" s="404">
        <v>0</v>
      </c>
      <c r="I119" s="404">
        <v>0</v>
      </c>
      <c r="J119" s="393">
        <f t="shared" si="19"/>
        <v>0</v>
      </c>
      <c r="K119" s="393">
        <f t="shared" si="20"/>
        <v>0</v>
      </c>
      <c r="L119" s="393">
        <v>0</v>
      </c>
      <c r="M119" s="393">
        <v>0</v>
      </c>
      <c r="N119" s="393">
        <f t="shared" si="21"/>
        <v>0</v>
      </c>
      <c r="O119" s="393">
        <v>0</v>
      </c>
      <c r="P119" s="393">
        <v>0</v>
      </c>
    </row>
    <row r="120" spans="1:16" s="389" customFormat="1" ht="13.95" customHeight="1" x14ac:dyDescent="0.3">
      <c r="A120" s="717"/>
      <c r="B120" s="718"/>
      <c r="C120" s="339" t="s">
        <v>1013</v>
      </c>
      <c r="D120" s="393">
        <f t="shared" si="22"/>
        <v>0</v>
      </c>
      <c r="E120" s="404">
        <v>0</v>
      </c>
      <c r="F120" s="404">
        <v>0</v>
      </c>
      <c r="G120" s="393">
        <f t="shared" si="18"/>
        <v>0</v>
      </c>
      <c r="H120" s="404">
        <v>0</v>
      </c>
      <c r="I120" s="404">
        <v>0</v>
      </c>
      <c r="J120" s="393">
        <f t="shared" si="19"/>
        <v>0</v>
      </c>
      <c r="K120" s="393">
        <f t="shared" si="20"/>
        <v>0</v>
      </c>
      <c r="L120" s="393">
        <v>0</v>
      </c>
      <c r="M120" s="393">
        <v>0</v>
      </c>
      <c r="N120" s="393">
        <f t="shared" si="21"/>
        <v>0</v>
      </c>
      <c r="O120" s="393">
        <v>0</v>
      </c>
      <c r="P120" s="393">
        <v>0</v>
      </c>
    </row>
    <row r="121" spans="1:16" s="389" customFormat="1" ht="13.95" customHeight="1" x14ac:dyDescent="0.3">
      <c r="A121" s="717"/>
      <c r="B121" s="718"/>
      <c r="C121" s="339" t="s">
        <v>891</v>
      </c>
      <c r="D121" s="393">
        <f t="shared" si="22"/>
        <v>0</v>
      </c>
      <c r="E121" s="404">
        <v>0</v>
      </c>
      <c r="F121" s="404">
        <v>0</v>
      </c>
      <c r="G121" s="393">
        <f t="shared" si="18"/>
        <v>0</v>
      </c>
      <c r="H121" s="404">
        <v>0</v>
      </c>
      <c r="I121" s="404">
        <v>0</v>
      </c>
      <c r="J121" s="393">
        <f t="shared" si="19"/>
        <v>0</v>
      </c>
      <c r="K121" s="393">
        <f t="shared" si="20"/>
        <v>0</v>
      </c>
      <c r="L121" s="393">
        <v>0</v>
      </c>
      <c r="M121" s="393">
        <v>0</v>
      </c>
      <c r="N121" s="393">
        <f t="shared" si="21"/>
        <v>0</v>
      </c>
      <c r="O121" s="393">
        <v>0</v>
      </c>
      <c r="P121" s="393">
        <v>0</v>
      </c>
    </row>
    <row r="122" spans="1:16" s="389" customFormat="1" ht="13.95" customHeight="1" x14ac:dyDescent="0.3">
      <c r="A122" s="717"/>
      <c r="B122" s="718"/>
      <c r="C122" s="339" t="s">
        <v>739</v>
      </c>
      <c r="D122" s="393">
        <f t="shared" si="22"/>
        <v>0</v>
      </c>
      <c r="E122" s="404">
        <v>0</v>
      </c>
      <c r="F122" s="404">
        <v>0</v>
      </c>
      <c r="G122" s="393">
        <f t="shared" si="18"/>
        <v>0</v>
      </c>
      <c r="H122" s="404">
        <v>0</v>
      </c>
      <c r="I122" s="404">
        <v>0</v>
      </c>
      <c r="J122" s="393">
        <f t="shared" si="19"/>
        <v>0</v>
      </c>
      <c r="K122" s="393">
        <f t="shared" si="20"/>
        <v>0</v>
      </c>
      <c r="L122" s="393">
        <v>0</v>
      </c>
      <c r="M122" s="393">
        <v>0</v>
      </c>
      <c r="N122" s="393">
        <f t="shared" si="21"/>
        <v>0</v>
      </c>
      <c r="O122" s="393">
        <v>0</v>
      </c>
      <c r="P122" s="393">
        <v>0</v>
      </c>
    </row>
    <row r="123" spans="1:16" s="389" customFormat="1" ht="13.95" customHeight="1" x14ac:dyDescent="0.3">
      <c r="A123" s="717">
        <v>30</v>
      </c>
      <c r="B123" s="718" t="s">
        <v>360</v>
      </c>
      <c r="C123" s="339" t="s">
        <v>1014</v>
      </c>
      <c r="D123" s="393">
        <f t="shared" si="22"/>
        <v>0</v>
      </c>
      <c r="E123" s="404">
        <v>0</v>
      </c>
      <c r="F123" s="404">
        <v>0</v>
      </c>
      <c r="G123" s="393">
        <f t="shared" si="18"/>
        <v>0</v>
      </c>
      <c r="H123" s="404">
        <v>0</v>
      </c>
      <c r="I123" s="404">
        <v>0</v>
      </c>
      <c r="J123" s="393">
        <f t="shared" si="19"/>
        <v>0</v>
      </c>
      <c r="K123" s="393">
        <f t="shared" si="20"/>
        <v>0</v>
      </c>
      <c r="L123" s="393">
        <v>0</v>
      </c>
      <c r="M123" s="393">
        <v>0</v>
      </c>
      <c r="N123" s="393">
        <f t="shared" si="21"/>
        <v>0</v>
      </c>
      <c r="O123" s="393">
        <v>0</v>
      </c>
      <c r="P123" s="393">
        <v>0</v>
      </c>
    </row>
    <row r="124" spans="1:16" s="389" customFormat="1" ht="13.95" customHeight="1" x14ac:dyDescent="0.3">
      <c r="A124" s="717"/>
      <c r="B124" s="718"/>
      <c r="C124" s="339" t="s">
        <v>893</v>
      </c>
      <c r="D124" s="393">
        <f t="shared" si="22"/>
        <v>0</v>
      </c>
      <c r="E124" s="404">
        <v>0</v>
      </c>
      <c r="F124" s="404">
        <v>0</v>
      </c>
      <c r="G124" s="393">
        <f t="shared" si="18"/>
        <v>0</v>
      </c>
      <c r="H124" s="404">
        <v>0</v>
      </c>
      <c r="I124" s="404">
        <v>0</v>
      </c>
      <c r="J124" s="393">
        <f t="shared" si="19"/>
        <v>0</v>
      </c>
      <c r="K124" s="393">
        <f t="shared" si="20"/>
        <v>0</v>
      </c>
      <c r="L124" s="393">
        <v>0</v>
      </c>
      <c r="M124" s="393">
        <v>0</v>
      </c>
      <c r="N124" s="393">
        <f t="shared" si="21"/>
        <v>0</v>
      </c>
      <c r="O124" s="393">
        <v>0</v>
      </c>
      <c r="P124" s="393">
        <v>0</v>
      </c>
    </row>
    <row r="125" spans="1:16" s="389" customFormat="1" ht="13.95" customHeight="1" x14ac:dyDescent="0.3">
      <c r="A125" s="717"/>
      <c r="B125" s="718"/>
      <c r="C125" s="339" t="s">
        <v>892</v>
      </c>
      <c r="D125" s="393">
        <f t="shared" si="22"/>
        <v>0</v>
      </c>
      <c r="E125" s="404">
        <v>0</v>
      </c>
      <c r="F125" s="404">
        <v>0</v>
      </c>
      <c r="G125" s="393">
        <f t="shared" si="18"/>
        <v>0</v>
      </c>
      <c r="H125" s="404">
        <v>0</v>
      </c>
      <c r="I125" s="404">
        <v>0</v>
      </c>
      <c r="J125" s="393">
        <f t="shared" si="19"/>
        <v>0</v>
      </c>
      <c r="K125" s="393">
        <f t="shared" si="20"/>
        <v>0</v>
      </c>
      <c r="L125" s="393">
        <v>0</v>
      </c>
      <c r="M125" s="393">
        <v>0</v>
      </c>
      <c r="N125" s="393">
        <f t="shared" si="21"/>
        <v>0</v>
      </c>
      <c r="O125" s="393">
        <v>0</v>
      </c>
      <c r="P125" s="393">
        <v>0</v>
      </c>
    </row>
    <row r="126" spans="1:16" s="389" customFormat="1" ht="13.95" customHeight="1" x14ac:dyDescent="0.3">
      <c r="A126" s="717"/>
      <c r="B126" s="718"/>
      <c r="C126" s="339" t="s">
        <v>835</v>
      </c>
      <c r="D126" s="393">
        <f t="shared" si="22"/>
        <v>0</v>
      </c>
      <c r="E126" s="404">
        <v>0</v>
      </c>
      <c r="F126" s="404">
        <v>0</v>
      </c>
      <c r="G126" s="393">
        <f t="shared" si="18"/>
        <v>0</v>
      </c>
      <c r="H126" s="404">
        <v>0</v>
      </c>
      <c r="I126" s="404">
        <v>0</v>
      </c>
      <c r="J126" s="393">
        <f t="shared" si="19"/>
        <v>0</v>
      </c>
      <c r="K126" s="393">
        <f t="shared" si="20"/>
        <v>0</v>
      </c>
      <c r="L126" s="393">
        <v>0</v>
      </c>
      <c r="M126" s="393">
        <v>0</v>
      </c>
      <c r="N126" s="393">
        <f t="shared" si="21"/>
        <v>0</v>
      </c>
      <c r="O126" s="393">
        <v>0</v>
      </c>
      <c r="P126" s="393">
        <v>0</v>
      </c>
    </row>
    <row r="127" spans="1:16" s="389" customFormat="1" ht="13.95" customHeight="1" x14ac:dyDescent="0.3">
      <c r="A127" s="717"/>
      <c r="B127" s="718"/>
      <c r="C127" s="339" t="s">
        <v>739</v>
      </c>
      <c r="D127" s="393">
        <f t="shared" si="22"/>
        <v>0</v>
      </c>
      <c r="E127" s="404">
        <v>0</v>
      </c>
      <c r="F127" s="404">
        <v>0</v>
      </c>
      <c r="G127" s="393">
        <f t="shared" si="18"/>
        <v>0</v>
      </c>
      <c r="H127" s="404">
        <v>0</v>
      </c>
      <c r="I127" s="404">
        <v>0</v>
      </c>
      <c r="J127" s="393">
        <f t="shared" si="19"/>
        <v>0</v>
      </c>
      <c r="K127" s="393">
        <f t="shared" si="20"/>
        <v>0</v>
      </c>
      <c r="L127" s="393">
        <v>0</v>
      </c>
      <c r="M127" s="393">
        <v>0</v>
      </c>
      <c r="N127" s="393">
        <f t="shared" si="21"/>
        <v>0</v>
      </c>
      <c r="O127" s="393">
        <v>0</v>
      </c>
      <c r="P127" s="393">
        <v>0</v>
      </c>
    </row>
    <row r="128" spans="1:16" s="389" customFormat="1" ht="13.95" customHeight="1" x14ac:dyDescent="0.3">
      <c r="A128" s="717">
        <v>31</v>
      </c>
      <c r="B128" s="718" t="s">
        <v>361</v>
      </c>
      <c r="C128" s="339" t="s">
        <v>480</v>
      </c>
      <c r="D128" s="393">
        <f t="shared" si="22"/>
        <v>0</v>
      </c>
      <c r="E128" s="404">
        <v>0</v>
      </c>
      <c r="F128" s="404">
        <v>0</v>
      </c>
      <c r="G128" s="393">
        <f t="shared" si="18"/>
        <v>0</v>
      </c>
      <c r="H128" s="404">
        <v>0</v>
      </c>
      <c r="I128" s="404">
        <v>0</v>
      </c>
      <c r="J128" s="393">
        <f t="shared" si="19"/>
        <v>0</v>
      </c>
      <c r="K128" s="393">
        <f t="shared" si="20"/>
        <v>0</v>
      </c>
      <c r="L128" s="393">
        <v>0</v>
      </c>
      <c r="M128" s="393">
        <v>0</v>
      </c>
      <c r="N128" s="393">
        <f t="shared" si="21"/>
        <v>0</v>
      </c>
      <c r="O128" s="393">
        <v>0</v>
      </c>
      <c r="P128" s="393">
        <v>0</v>
      </c>
    </row>
    <row r="129" spans="1:16" s="389" customFormat="1" ht="13.95" customHeight="1" x14ac:dyDescent="0.3">
      <c r="A129" s="717"/>
      <c r="B129" s="718"/>
      <c r="C129" s="58" t="s">
        <v>892</v>
      </c>
      <c r="D129" s="393">
        <f t="shared" si="22"/>
        <v>0</v>
      </c>
      <c r="E129" s="404">
        <v>0</v>
      </c>
      <c r="F129" s="404">
        <v>0</v>
      </c>
      <c r="G129" s="393">
        <f t="shared" si="18"/>
        <v>0</v>
      </c>
      <c r="H129" s="404">
        <v>0</v>
      </c>
      <c r="I129" s="404">
        <v>0</v>
      </c>
      <c r="J129" s="393">
        <f t="shared" si="19"/>
        <v>0</v>
      </c>
      <c r="K129" s="393">
        <f t="shared" si="20"/>
        <v>0</v>
      </c>
      <c r="L129" s="393">
        <v>0</v>
      </c>
      <c r="M129" s="393">
        <v>0</v>
      </c>
      <c r="N129" s="393">
        <f t="shared" si="21"/>
        <v>0</v>
      </c>
      <c r="O129" s="393">
        <v>0</v>
      </c>
      <c r="P129" s="393">
        <v>0</v>
      </c>
    </row>
    <row r="130" spans="1:16" s="389" customFormat="1" ht="13.95" customHeight="1" x14ac:dyDescent="0.3">
      <c r="A130" s="717"/>
      <c r="B130" s="718"/>
      <c r="C130" s="58" t="s">
        <v>480</v>
      </c>
      <c r="D130" s="393">
        <f t="shared" si="22"/>
        <v>0</v>
      </c>
      <c r="E130" s="404">
        <v>0</v>
      </c>
      <c r="F130" s="404">
        <v>0</v>
      </c>
      <c r="G130" s="393">
        <f t="shared" si="18"/>
        <v>0</v>
      </c>
      <c r="H130" s="404">
        <v>0</v>
      </c>
      <c r="I130" s="404">
        <v>0</v>
      </c>
      <c r="J130" s="393">
        <f t="shared" si="19"/>
        <v>0</v>
      </c>
      <c r="K130" s="393">
        <f t="shared" si="20"/>
        <v>0</v>
      </c>
      <c r="L130" s="393">
        <v>0</v>
      </c>
      <c r="M130" s="393">
        <v>0</v>
      </c>
      <c r="N130" s="393">
        <f t="shared" si="21"/>
        <v>0</v>
      </c>
      <c r="O130" s="393">
        <v>0</v>
      </c>
      <c r="P130" s="393">
        <v>0</v>
      </c>
    </row>
    <row r="131" spans="1:16" s="389" customFormat="1" ht="13.95" customHeight="1" x14ac:dyDescent="0.3">
      <c r="A131" s="717"/>
      <c r="B131" s="718"/>
      <c r="C131" s="339" t="s">
        <v>739</v>
      </c>
      <c r="D131" s="393">
        <f t="shared" si="22"/>
        <v>0</v>
      </c>
      <c r="E131" s="404">
        <v>0</v>
      </c>
      <c r="F131" s="404">
        <v>0</v>
      </c>
      <c r="G131" s="393">
        <f t="shared" si="18"/>
        <v>0</v>
      </c>
      <c r="H131" s="404">
        <v>0</v>
      </c>
      <c r="I131" s="404">
        <v>0</v>
      </c>
      <c r="J131" s="393">
        <f t="shared" si="19"/>
        <v>0</v>
      </c>
      <c r="K131" s="393">
        <f t="shared" si="20"/>
        <v>0</v>
      </c>
      <c r="L131" s="393">
        <v>0</v>
      </c>
      <c r="M131" s="393">
        <v>0</v>
      </c>
      <c r="N131" s="393">
        <f t="shared" si="21"/>
        <v>0</v>
      </c>
      <c r="O131" s="393">
        <v>0</v>
      </c>
      <c r="P131" s="393">
        <v>0</v>
      </c>
    </row>
    <row r="132" spans="1:16" s="389" customFormat="1" ht="13.95" customHeight="1" x14ac:dyDescent="0.3">
      <c r="A132" s="717">
        <v>32</v>
      </c>
      <c r="B132" s="718" t="s">
        <v>362</v>
      </c>
      <c r="C132" s="339" t="s">
        <v>1015</v>
      </c>
      <c r="D132" s="393">
        <f t="shared" si="22"/>
        <v>1</v>
      </c>
      <c r="E132" s="404">
        <v>0</v>
      </c>
      <c r="F132" s="404">
        <v>1</v>
      </c>
      <c r="G132" s="393">
        <f t="shared" si="18"/>
        <v>1</v>
      </c>
      <c r="H132" s="404">
        <v>0</v>
      </c>
      <c r="I132" s="404">
        <v>1</v>
      </c>
      <c r="J132" s="393">
        <f t="shared" si="19"/>
        <v>1</v>
      </c>
      <c r="K132" s="393">
        <f t="shared" si="20"/>
        <v>0</v>
      </c>
      <c r="L132" s="393">
        <v>0</v>
      </c>
      <c r="M132" s="393">
        <v>0</v>
      </c>
      <c r="N132" s="393">
        <f t="shared" si="21"/>
        <v>1</v>
      </c>
      <c r="O132" s="393">
        <v>1</v>
      </c>
      <c r="P132" s="393">
        <v>0</v>
      </c>
    </row>
    <row r="133" spans="1:16" s="389" customFormat="1" ht="13.95" customHeight="1" x14ac:dyDescent="0.3">
      <c r="A133" s="717"/>
      <c r="B133" s="718"/>
      <c r="C133" s="339" t="s">
        <v>894</v>
      </c>
      <c r="D133" s="393">
        <f t="shared" si="22"/>
        <v>3</v>
      </c>
      <c r="E133" s="404">
        <v>1</v>
      </c>
      <c r="F133" s="404">
        <v>2</v>
      </c>
      <c r="G133" s="393">
        <f t="shared" si="18"/>
        <v>3</v>
      </c>
      <c r="H133" s="404">
        <v>1</v>
      </c>
      <c r="I133" s="404">
        <v>2</v>
      </c>
      <c r="J133" s="393">
        <f t="shared" si="19"/>
        <v>3</v>
      </c>
      <c r="K133" s="393">
        <f t="shared" si="20"/>
        <v>1</v>
      </c>
      <c r="L133" s="393">
        <v>1</v>
      </c>
      <c r="M133" s="393">
        <v>0</v>
      </c>
      <c r="N133" s="393">
        <f t="shared" si="21"/>
        <v>2</v>
      </c>
      <c r="O133" s="393">
        <v>2</v>
      </c>
      <c r="P133" s="393">
        <v>0</v>
      </c>
    </row>
    <row r="134" spans="1:16" s="389" customFormat="1" ht="13.95" customHeight="1" x14ac:dyDescent="0.3">
      <c r="A134" s="717"/>
      <c r="B134" s="718"/>
      <c r="C134" s="339" t="s">
        <v>996</v>
      </c>
      <c r="D134" s="393">
        <f t="shared" si="22"/>
        <v>0</v>
      </c>
      <c r="E134" s="404">
        <v>0</v>
      </c>
      <c r="F134" s="404">
        <v>0</v>
      </c>
      <c r="G134" s="393">
        <f t="shared" si="18"/>
        <v>0</v>
      </c>
      <c r="H134" s="404">
        <v>0</v>
      </c>
      <c r="I134" s="404">
        <v>0</v>
      </c>
      <c r="J134" s="393">
        <f t="shared" si="19"/>
        <v>0</v>
      </c>
      <c r="K134" s="393">
        <f t="shared" si="20"/>
        <v>0</v>
      </c>
      <c r="L134" s="393">
        <v>0</v>
      </c>
      <c r="M134" s="393">
        <v>0</v>
      </c>
      <c r="N134" s="393">
        <f t="shared" si="21"/>
        <v>0</v>
      </c>
      <c r="O134" s="393">
        <v>0</v>
      </c>
      <c r="P134" s="393">
        <v>0</v>
      </c>
    </row>
    <row r="135" spans="1:16" s="389" customFormat="1" ht="13.95" customHeight="1" x14ac:dyDescent="0.3">
      <c r="A135" s="717"/>
      <c r="B135" s="718"/>
      <c r="C135" s="339" t="s">
        <v>739</v>
      </c>
      <c r="D135" s="393">
        <f t="shared" si="22"/>
        <v>0</v>
      </c>
      <c r="E135" s="404">
        <v>0</v>
      </c>
      <c r="F135" s="404">
        <v>0</v>
      </c>
      <c r="G135" s="393">
        <f t="shared" si="18"/>
        <v>0</v>
      </c>
      <c r="H135" s="404">
        <v>0</v>
      </c>
      <c r="I135" s="404">
        <v>0</v>
      </c>
      <c r="J135" s="393">
        <f t="shared" si="19"/>
        <v>0</v>
      </c>
      <c r="K135" s="393">
        <f t="shared" si="20"/>
        <v>0</v>
      </c>
      <c r="L135" s="393">
        <v>0</v>
      </c>
      <c r="M135" s="393">
        <v>0</v>
      </c>
      <c r="N135" s="393">
        <f t="shared" si="21"/>
        <v>0</v>
      </c>
      <c r="O135" s="393">
        <v>0</v>
      </c>
      <c r="P135" s="393">
        <v>0</v>
      </c>
    </row>
    <row r="136" spans="1:16" s="389" customFormat="1" ht="13.95" customHeight="1" x14ac:dyDescent="0.3">
      <c r="A136" s="717">
        <v>33</v>
      </c>
      <c r="B136" s="718" t="s">
        <v>363</v>
      </c>
      <c r="C136" s="339" t="s">
        <v>1050</v>
      </c>
      <c r="D136" s="393">
        <f t="shared" si="22"/>
        <v>0</v>
      </c>
      <c r="E136" s="404">
        <v>0</v>
      </c>
      <c r="F136" s="404">
        <v>0</v>
      </c>
      <c r="G136" s="393">
        <f t="shared" si="18"/>
        <v>0</v>
      </c>
      <c r="H136" s="404">
        <v>0</v>
      </c>
      <c r="I136" s="404">
        <v>0</v>
      </c>
      <c r="J136" s="393">
        <f t="shared" si="19"/>
        <v>0</v>
      </c>
      <c r="K136" s="393">
        <f t="shared" si="20"/>
        <v>0</v>
      </c>
      <c r="L136" s="393">
        <v>0</v>
      </c>
      <c r="M136" s="393">
        <v>0</v>
      </c>
      <c r="N136" s="393">
        <f t="shared" si="21"/>
        <v>0</v>
      </c>
      <c r="O136" s="393">
        <v>0</v>
      </c>
      <c r="P136" s="393">
        <v>0</v>
      </c>
    </row>
    <row r="137" spans="1:16" s="389" customFormat="1" ht="13.95" customHeight="1" x14ac:dyDescent="0.3">
      <c r="A137" s="717"/>
      <c r="B137" s="718"/>
      <c r="C137" s="339" t="s">
        <v>380</v>
      </c>
      <c r="D137" s="393">
        <f t="shared" si="22"/>
        <v>0</v>
      </c>
      <c r="E137" s="404">
        <v>0</v>
      </c>
      <c r="F137" s="404">
        <v>0</v>
      </c>
      <c r="G137" s="393">
        <f t="shared" si="18"/>
        <v>0</v>
      </c>
      <c r="H137" s="404">
        <v>0</v>
      </c>
      <c r="I137" s="404">
        <v>0</v>
      </c>
      <c r="J137" s="393">
        <f t="shared" si="19"/>
        <v>0</v>
      </c>
      <c r="K137" s="393">
        <f t="shared" si="20"/>
        <v>0</v>
      </c>
      <c r="L137" s="393">
        <v>0</v>
      </c>
      <c r="M137" s="393">
        <v>0</v>
      </c>
      <c r="N137" s="393">
        <f t="shared" si="21"/>
        <v>0</v>
      </c>
      <c r="O137" s="393">
        <v>0</v>
      </c>
      <c r="P137" s="393">
        <v>0</v>
      </c>
    </row>
    <row r="138" spans="1:16" s="389" customFormat="1" ht="13.95" customHeight="1" x14ac:dyDescent="0.3">
      <c r="A138" s="717"/>
      <c r="B138" s="718"/>
      <c r="C138" s="339" t="s">
        <v>477</v>
      </c>
      <c r="D138" s="393">
        <f t="shared" si="22"/>
        <v>0</v>
      </c>
      <c r="E138" s="404">
        <v>0</v>
      </c>
      <c r="F138" s="404">
        <v>0</v>
      </c>
      <c r="G138" s="393">
        <f t="shared" si="18"/>
        <v>0</v>
      </c>
      <c r="H138" s="404">
        <v>0</v>
      </c>
      <c r="I138" s="404">
        <v>0</v>
      </c>
      <c r="J138" s="393">
        <f t="shared" si="19"/>
        <v>0</v>
      </c>
      <c r="K138" s="393">
        <f t="shared" si="20"/>
        <v>0</v>
      </c>
      <c r="L138" s="393">
        <v>0</v>
      </c>
      <c r="M138" s="393">
        <v>0</v>
      </c>
      <c r="N138" s="393">
        <f t="shared" si="21"/>
        <v>0</v>
      </c>
      <c r="O138" s="393">
        <v>0</v>
      </c>
      <c r="P138" s="393">
        <v>0</v>
      </c>
    </row>
    <row r="139" spans="1:16" s="389" customFormat="1" ht="13.95" customHeight="1" x14ac:dyDescent="0.3">
      <c r="A139" s="717"/>
      <c r="B139" s="718"/>
      <c r="C139" s="339" t="s">
        <v>1054</v>
      </c>
      <c r="D139" s="393">
        <f>SUM(E139:F139)</f>
        <v>0</v>
      </c>
      <c r="E139" s="404">
        <v>0</v>
      </c>
      <c r="F139" s="404">
        <v>0</v>
      </c>
      <c r="G139" s="393">
        <f>SUM(H139:I139)</f>
        <v>0</v>
      </c>
      <c r="H139" s="404">
        <v>0</v>
      </c>
      <c r="I139" s="404">
        <v>0</v>
      </c>
      <c r="J139" s="393">
        <f>K139+N139</f>
        <v>0</v>
      </c>
      <c r="K139" s="393">
        <f>SUM(L139:M139)</f>
        <v>0</v>
      </c>
      <c r="L139" s="393">
        <v>0</v>
      </c>
      <c r="M139" s="393">
        <v>0</v>
      </c>
      <c r="N139" s="393">
        <f>SUM(O139:P139)</f>
        <v>0</v>
      </c>
      <c r="O139" s="393">
        <v>0</v>
      </c>
      <c r="P139" s="393">
        <v>0</v>
      </c>
    </row>
    <row r="140" spans="1:16" s="389" customFormat="1" ht="13.95" customHeight="1" x14ac:dyDescent="0.3">
      <c r="A140" s="717"/>
      <c r="B140" s="718"/>
      <c r="C140" s="339" t="s">
        <v>1018</v>
      </c>
      <c r="D140" s="393">
        <f t="shared" ref="D140" si="28">SUM(E140:F140)</f>
        <v>0</v>
      </c>
      <c r="E140" s="404">
        <v>0</v>
      </c>
      <c r="F140" s="404">
        <v>0</v>
      </c>
      <c r="G140" s="393">
        <f t="shared" ref="G140" si="29">SUM(H140:I140)</f>
        <v>0</v>
      </c>
      <c r="H140" s="404">
        <v>0</v>
      </c>
      <c r="I140" s="404">
        <v>0</v>
      </c>
      <c r="J140" s="393">
        <f t="shared" ref="J140" si="30">K140+N140</f>
        <v>0</v>
      </c>
      <c r="K140" s="393">
        <f t="shared" ref="K140" si="31">SUM(L140:M140)</f>
        <v>0</v>
      </c>
      <c r="L140" s="393">
        <v>0</v>
      </c>
      <c r="M140" s="393">
        <v>0</v>
      </c>
      <c r="N140" s="393">
        <f t="shared" ref="N140" si="32">SUM(O140:P140)</f>
        <v>0</v>
      </c>
      <c r="O140" s="393">
        <v>0</v>
      </c>
      <c r="P140" s="393">
        <v>0</v>
      </c>
    </row>
    <row r="141" spans="1:16" s="389" customFormat="1" ht="13.95" customHeight="1" x14ac:dyDescent="0.3">
      <c r="A141" s="717">
        <v>34</v>
      </c>
      <c r="B141" s="718" t="s">
        <v>364</v>
      </c>
      <c r="C141" s="339" t="s">
        <v>1016</v>
      </c>
      <c r="D141" s="393">
        <f t="shared" si="22"/>
        <v>0</v>
      </c>
      <c r="E141" s="404">
        <v>0</v>
      </c>
      <c r="F141" s="404">
        <v>0</v>
      </c>
      <c r="G141" s="393">
        <f t="shared" si="18"/>
        <v>0</v>
      </c>
      <c r="H141" s="404">
        <v>0</v>
      </c>
      <c r="I141" s="404">
        <v>0</v>
      </c>
      <c r="J141" s="393">
        <f t="shared" si="19"/>
        <v>0</v>
      </c>
      <c r="K141" s="393">
        <f t="shared" si="20"/>
        <v>0</v>
      </c>
      <c r="L141" s="393">
        <v>0</v>
      </c>
      <c r="M141" s="393">
        <v>0</v>
      </c>
      <c r="N141" s="393">
        <f t="shared" si="21"/>
        <v>0</v>
      </c>
      <c r="O141" s="393">
        <v>0</v>
      </c>
      <c r="P141" s="393">
        <v>0</v>
      </c>
    </row>
    <row r="142" spans="1:16" s="389" customFormat="1" ht="13.95" customHeight="1" x14ac:dyDescent="0.3">
      <c r="A142" s="717"/>
      <c r="B142" s="718"/>
      <c r="C142" s="339" t="s">
        <v>750</v>
      </c>
      <c r="D142" s="393">
        <f t="shared" si="22"/>
        <v>0</v>
      </c>
      <c r="E142" s="404">
        <v>0</v>
      </c>
      <c r="F142" s="404">
        <v>0</v>
      </c>
      <c r="G142" s="393">
        <f t="shared" si="18"/>
        <v>0</v>
      </c>
      <c r="H142" s="404">
        <v>0</v>
      </c>
      <c r="I142" s="404">
        <v>0</v>
      </c>
      <c r="J142" s="393">
        <f t="shared" si="19"/>
        <v>0</v>
      </c>
      <c r="K142" s="393">
        <f t="shared" si="20"/>
        <v>0</v>
      </c>
      <c r="L142" s="393">
        <v>0</v>
      </c>
      <c r="M142" s="393">
        <v>0</v>
      </c>
      <c r="N142" s="393">
        <f t="shared" si="21"/>
        <v>0</v>
      </c>
      <c r="O142" s="393">
        <v>0</v>
      </c>
      <c r="P142" s="393">
        <v>0</v>
      </c>
    </row>
    <row r="143" spans="1:16" s="389" customFormat="1" ht="13.95" customHeight="1" x14ac:dyDescent="0.3">
      <c r="A143" s="717"/>
      <c r="B143" s="718"/>
      <c r="C143" s="339" t="s">
        <v>484</v>
      </c>
      <c r="D143" s="393">
        <f t="shared" si="22"/>
        <v>0</v>
      </c>
      <c r="E143" s="404">
        <v>0</v>
      </c>
      <c r="F143" s="404">
        <v>0</v>
      </c>
      <c r="G143" s="393">
        <f t="shared" si="18"/>
        <v>0</v>
      </c>
      <c r="H143" s="404">
        <v>0</v>
      </c>
      <c r="I143" s="404">
        <v>0</v>
      </c>
      <c r="J143" s="393">
        <f t="shared" si="19"/>
        <v>0</v>
      </c>
      <c r="K143" s="393">
        <f t="shared" si="20"/>
        <v>0</v>
      </c>
      <c r="L143" s="393">
        <v>0</v>
      </c>
      <c r="M143" s="393">
        <v>0</v>
      </c>
      <c r="N143" s="393">
        <f t="shared" si="21"/>
        <v>0</v>
      </c>
      <c r="O143" s="393">
        <v>0</v>
      </c>
      <c r="P143" s="393">
        <v>0</v>
      </c>
    </row>
    <row r="144" spans="1:16" s="389" customFormat="1" ht="13.95" customHeight="1" x14ac:dyDescent="0.3">
      <c r="A144" s="717"/>
      <c r="B144" s="718"/>
      <c r="C144" s="339" t="s">
        <v>888</v>
      </c>
      <c r="D144" s="393">
        <f t="shared" si="22"/>
        <v>0</v>
      </c>
      <c r="E144" s="404">
        <v>0</v>
      </c>
      <c r="F144" s="404">
        <v>0</v>
      </c>
      <c r="G144" s="393">
        <f t="shared" si="18"/>
        <v>0</v>
      </c>
      <c r="H144" s="404">
        <v>0</v>
      </c>
      <c r="I144" s="404">
        <v>0</v>
      </c>
      <c r="J144" s="393">
        <f t="shared" si="19"/>
        <v>0</v>
      </c>
      <c r="K144" s="393">
        <f t="shared" si="20"/>
        <v>0</v>
      </c>
      <c r="L144" s="393">
        <v>0</v>
      </c>
      <c r="M144" s="393">
        <v>0</v>
      </c>
      <c r="N144" s="393">
        <f t="shared" si="21"/>
        <v>0</v>
      </c>
      <c r="O144" s="393">
        <v>0</v>
      </c>
      <c r="P144" s="393">
        <v>0</v>
      </c>
    </row>
    <row r="145" spans="1:16" s="389" customFormat="1" ht="13.95" customHeight="1" x14ac:dyDescent="0.3">
      <c r="A145" s="717"/>
      <c r="B145" s="718"/>
      <c r="C145" s="339" t="s">
        <v>1058</v>
      </c>
      <c r="D145" s="393">
        <f t="shared" si="22"/>
        <v>0</v>
      </c>
      <c r="E145" s="404">
        <v>0</v>
      </c>
      <c r="F145" s="404">
        <v>0</v>
      </c>
      <c r="G145" s="393">
        <f t="shared" si="18"/>
        <v>0</v>
      </c>
      <c r="H145" s="404">
        <v>0</v>
      </c>
      <c r="I145" s="404">
        <v>0</v>
      </c>
      <c r="J145" s="393">
        <f t="shared" si="19"/>
        <v>0</v>
      </c>
      <c r="K145" s="393">
        <f t="shared" si="20"/>
        <v>0</v>
      </c>
      <c r="L145" s="393">
        <v>0</v>
      </c>
      <c r="M145" s="393">
        <v>0</v>
      </c>
      <c r="N145" s="393">
        <f t="shared" si="21"/>
        <v>0</v>
      </c>
      <c r="O145" s="393">
        <v>0</v>
      </c>
      <c r="P145" s="393">
        <v>0</v>
      </c>
    </row>
    <row r="146" spans="1:16" s="389" customFormat="1" ht="13.95" customHeight="1" x14ac:dyDescent="0.3">
      <c r="A146" s="717"/>
      <c r="B146" s="718"/>
      <c r="C146" s="339" t="s">
        <v>1017</v>
      </c>
      <c r="D146" s="393">
        <f t="shared" si="22"/>
        <v>0</v>
      </c>
      <c r="E146" s="404">
        <v>0</v>
      </c>
      <c r="F146" s="404">
        <v>0</v>
      </c>
      <c r="G146" s="393">
        <f t="shared" si="18"/>
        <v>0</v>
      </c>
      <c r="H146" s="404">
        <v>0</v>
      </c>
      <c r="I146" s="404">
        <v>0</v>
      </c>
      <c r="J146" s="393">
        <f t="shared" si="19"/>
        <v>0</v>
      </c>
      <c r="K146" s="393">
        <f t="shared" si="20"/>
        <v>0</v>
      </c>
      <c r="L146" s="393">
        <v>0</v>
      </c>
      <c r="M146" s="393">
        <v>0</v>
      </c>
      <c r="N146" s="393">
        <f t="shared" si="21"/>
        <v>0</v>
      </c>
      <c r="O146" s="393">
        <v>0</v>
      </c>
      <c r="P146" s="393">
        <v>0</v>
      </c>
    </row>
    <row r="147" spans="1:16" s="389" customFormat="1" ht="13.95" customHeight="1" x14ac:dyDescent="0.3">
      <c r="A147" s="717"/>
      <c r="B147" s="718"/>
      <c r="C147" s="339" t="s">
        <v>1018</v>
      </c>
      <c r="D147" s="393">
        <f t="shared" si="22"/>
        <v>0</v>
      </c>
      <c r="E147" s="404">
        <v>0</v>
      </c>
      <c r="F147" s="404">
        <v>0</v>
      </c>
      <c r="G147" s="393">
        <f t="shared" si="18"/>
        <v>0</v>
      </c>
      <c r="H147" s="404">
        <v>0</v>
      </c>
      <c r="I147" s="404">
        <v>0</v>
      </c>
      <c r="J147" s="393">
        <f t="shared" si="19"/>
        <v>0</v>
      </c>
      <c r="K147" s="393">
        <f t="shared" si="20"/>
        <v>0</v>
      </c>
      <c r="L147" s="393">
        <v>0</v>
      </c>
      <c r="M147" s="393">
        <v>0</v>
      </c>
      <c r="N147" s="393">
        <f t="shared" si="21"/>
        <v>0</v>
      </c>
      <c r="O147" s="393">
        <v>0</v>
      </c>
      <c r="P147" s="393">
        <v>0</v>
      </c>
    </row>
    <row r="148" spans="1:16" s="389" customFormat="1" ht="13.95" customHeight="1" x14ac:dyDescent="0.3">
      <c r="A148" s="717"/>
      <c r="B148" s="718"/>
      <c r="C148" s="339" t="s">
        <v>739</v>
      </c>
      <c r="D148" s="393">
        <f t="shared" si="22"/>
        <v>0</v>
      </c>
      <c r="E148" s="404">
        <v>0</v>
      </c>
      <c r="F148" s="404">
        <v>0</v>
      </c>
      <c r="G148" s="393">
        <f t="shared" si="18"/>
        <v>0</v>
      </c>
      <c r="H148" s="404">
        <v>0</v>
      </c>
      <c r="I148" s="404">
        <v>0</v>
      </c>
      <c r="J148" s="393">
        <f t="shared" si="19"/>
        <v>0</v>
      </c>
      <c r="K148" s="393">
        <f t="shared" si="20"/>
        <v>0</v>
      </c>
      <c r="L148" s="393">
        <v>0</v>
      </c>
      <c r="M148" s="393">
        <v>0</v>
      </c>
      <c r="N148" s="393">
        <f t="shared" si="21"/>
        <v>0</v>
      </c>
      <c r="O148" s="393">
        <v>0</v>
      </c>
      <c r="P148" s="393">
        <v>0</v>
      </c>
    </row>
    <row r="149" spans="1:16" s="389" customFormat="1" ht="13.95" customHeight="1" x14ac:dyDescent="0.3">
      <c r="A149" s="717">
        <v>35</v>
      </c>
      <c r="B149" s="718" t="s">
        <v>365</v>
      </c>
      <c r="C149" s="339" t="s">
        <v>1054</v>
      </c>
      <c r="D149" s="393">
        <f t="shared" si="22"/>
        <v>0</v>
      </c>
      <c r="E149" s="404">
        <v>0</v>
      </c>
      <c r="F149" s="404">
        <v>0</v>
      </c>
      <c r="G149" s="393">
        <f t="shared" si="18"/>
        <v>0</v>
      </c>
      <c r="H149" s="404">
        <v>0</v>
      </c>
      <c r="I149" s="404">
        <v>0</v>
      </c>
      <c r="J149" s="393">
        <f t="shared" si="19"/>
        <v>0</v>
      </c>
      <c r="K149" s="393">
        <f t="shared" si="20"/>
        <v>0</v>
      </c>
      <c r="L149" s="393">
        <v>0</v>
      </c>
      <c r="M149" s="393">
        <v>0</v>
      </c>
      <c r="N149" s="393">
        <f t="shared" si="21"/>
        <v>0</v>
      </c>
      <c r="O149" s="393">
        <v>0</v>
      </c>
      <c r="P149" s="393">
        <v>0</v>
      </c>
    </row>
    <row r="150" spans="1:16" s="389" customFormat="1" ht="13.95" customHeight="1" x14ac:dyDescent="0.3">
      <c r="A150" s="717"/>
      <c r="B150" s="718"/>
      <c r="C150" s="339" t="s">
        <v>375</v>
      </c>
      <c r="D150" s="393">
        <f>SUM(E150:F150)</f>
        <v>0</v>
      </c>
      <c r="E150" s="404">
        <v>0</v>
      </c>
      <c r="F150" s="404">
        <v>0</v>
      </c>
      <c r="G150" s="393">
        <f>SUM(H150:I150)</f>
        <v>0</v>
      </c>
      <c r="H150" s="404">
        <v>0</v>
      </c>
      <c r="I150" s="404">
        <v>0</v>
      </c>
      <c r="J150" s="393">
        <f>K150+N150</f>
        <v>0</v>
      </c>
      <c r="K150" s="393">
        <f>SUM(L150:M150)</f>
        <v>0</v>
      </c>
      <c r="L150" s="393">
        <v>0</v>
      </c>
      <c r="M150" s="393">
        <v>0</v>
      </c>
      <c r="N150" s="393">
        <f>SUM(O150:P150)</f>
        <v>0</v>
      </c>
      <c r="O150" s="393">
        <v>0</v>
      </c>
      <c r="P150" s="393">
        <v>0</v>
      </c>
    </row>
    <row r="151" spans="1:16" s="389" customFormat="1" ht="13.95" customHeight="1" x14ac:dyDescent="0.3">
      <c r="A151" s="717"/>
      <c r="B151" s="718"/>
      <c r="C151" s="339" t="s">
        <v>1018</v>
      </c>
      <c r="D151" s="393">
        <f t="shared" ref="D151" si="33">SUM(E151:F151)</f>
        <v>0</v>
      </c>
      <c r="E151" s="404">
        <v>0</v>
      </c>
      <c r="F151" s="404">
        <v>0</v>
      </c>
      <c r="G151" s="393">
        <f t="shared" ref="G151" si="34">SUM(H151:I151)</f>
        <v>0</v>
      </c>
      <c r="H151" s="404">
        <v>0</v>
      </c>
      <c r="I151" s="404">
        <v>0</v>
      </c>
      <c r="J151" s="393">
        <f t="shared" ref="J151" si="35">K151+N151</f>
        <v>0</v>
      </c>
      <c r="K151" s="393">
        <f t="shared" ref="K151" si="36">SUM(L151:M151)</f>
        <v>0</v>
      </c>
      <c r="L151" s="393">
        <v>0</v>
      </c>
      <c r="M151" s="393">
        <v>0</v>
      </c>
      <c r="N151" s="393">
        <f t="shared" ref="N151" si="37">SUM(O151:P151)</f>
        <v>0</v>
      </c>
      <c r="O151" s="393">
        <v>0</v>
      </c>
      <c r="P151" s="393">
        <v>0</v>
      </c>
    </row>
    <row r="152" spans="1:16" s="389" customFormat="1" ht="13.95" customHeight="1" x14ac:dyDescent="0.3">
      <c r="A152" s="717">
        <v>36</v>
      </c>
      <c r="B152" s="718" t="s">
        <v>366</v>
      </c>
      <c r="C152" s="339" t="s">
        <v>1019</v>
      </c>
      <c r="D152" s="393">
        <f t="shared" si="22"/>
        <v>4</v>
      </c>
      <c r="E152" s="404">
        <v>2</v>
      </c>
      <c r="F152" s="404">
        <v>2</v>
      </c>
      <c r="G152" s="393">
        <f t="shared" si="18"/>
        <v>4</v>
      </c>
      <c r="H152" s="404">
        <v>2</v>
      </c>
      <c r="I152" s="404">
        <v>2</v>
      </c>
      <c r="J152" s="393">
        <f t="shared" si="19"/>
        <v>4</v>
      </c>
      <c r="K152" s="393">
        <f t="shared" si="20"/>
        <v>2</v>
      </c>
      <c r="L152" s="393">
        <v>2</v>
      </c>
      <c r="M152" s="393">
        <v>0</v>
      </c>
      <c r="N152" s="393">
        <f t="shared" si="21"/>
        <v>2</v>
      </c>
      <c r="O152" s="393">
        <v>2</v>
      </c>
      <c r="P152" s="393">
        <v>0</v>
      </c>
    </row>
    <row r="153" spans="1:16" s="389" customFormat="1" ht="13.95" customHeight="1" x14ac:dyDescent="0.3">
      <c r="A153" s="717"/>
      <c r="B153" s="718"/>
      <c r="C153" s="339" t="s">
        <v>739</v>
      </c>
      <c r="D153" s="393">
        <f t="shared" si="22"/>
        <v>0</v>
      </c>
      <c r="E153" s="404">
        <v>0</v>
      </c>
      <c r="F153" s="404">
        <v>0</v>
      </c>
      <c r="G153" s="393">
        <f t="shared" si="18"/>
        <v>0</v>
      </c>
      <c r="H153" s="404">
        <v>0</v>
      </c>
      <c r="I153" s="404">
        <v>0</v>
      </c>
      <c r="J153" s="393">
        <f t="shared" si="19"/>
        <v>0</v>
      </c>
      <c r="K153" s="393">
        <f t="shared" si="20"/>
        <v>0</v>
      </c>
      <c r="L153" s="393">
        <v>0</v>
      </c>
      <c r="M153" s="393">
        <v>0</v>
      </c>
      <c r="N153" s="393">
        <f t="shared" si="21"/>
        <v>0</v>
      </c>
      <c r="O153" s="393">
        <v>0</v>
      </c>
      <c r="P153" s="393">
        <v>0</v>
      </c>
    </row>
    <row r="154" spans="1:16" s="389" customFormat="1" ht="13.95" customHeight="1" x14ac:dyDescent="0.3">
      <c r="A154" s="717">
        <v>37</v>
      </c>
      <c r="B154" s="718" t="s">
        <v>367</v>
      </c>
      <c r="C154" s="339" t="s">
        <v>1020</v>
      </c>
      <c r="D154" s="393">
        <f t="shared" si="22"/>
        <v>0</v>
      </c>
      <c r="E154" s="404">
        <v>0</v>
      </c>
      <c r="F154" s="404">
        <v>0</v>
      </c>
      <c r="G154" s="393">
        <f t="shared" si="18"/>
        <v>0</v>
      </c>
      <c r="H154" s="404">
        <v>0</v>
      </c>
      <c r="I154" s="404">
        <v>0</v>
      </c>
      <c r="J154" s="393">
        <f t="shared" si="19"/>
        <v>0</v>
      </c>
      <c r="K154" s="393">
        <f t="shared" si="20"/>
        <v>0</v>
      </c>
      <c r="L154" s="393">
        <v>0</v>
      </c>
      <c r="M154" s="393">
        <v>0</v>
      </c>
      <c r="N154" s="393">
        <f t="shared" si="21"/>
        <v>0</v>
      </c>
      <c r="O154" s="393">
        <v>0</v>
      </c>
      <c r="P154" s="393">
        <v>0</v>
      </c>
    </row>
    <row r="155" spans="1:16" s="389" customFormat="1" ht="13.95" customHeight="1" x14ac:dyDescent="0.3">
      <c r="A155" s="717"/>
      <c r="B155" s="718"/>
      <c r="C155" s="368" t="s">
        <v>739</v>
      </c>
      <c r="D155" s="393">
        <f t="shared" si="22"/>
        <v>0</v>
      </c>
      <c r="E155" s="404">
        <v>0</v>
      </c>
      <c r="F155" s="404">
        <v>0</v>
      </c>
      <c r="G155" s="393">
        <f t="shared" si="18"/>
        <v>0</v>
      </c>
      <c r="H155" s="404">
        <v>0</v>
      </c>
      <c r="I155" s="404">
        <v>0</v>
      </c>
      <c r="J155" s="393">
        <f t="shared" si="19"/>
        <v>0</v>
      </c>
      <c r="K155" s="393">
        <f t="shared" si="20"/>
        <v>0</v>
      </c>
      <c r="L155" s="393">
        <v>0</v>
      </c>
      <c r="M155" s="393">
        <v>0</v>
      </c>
      <c r="N155" s="393">
        <f t="shared" si="21"/>
        <v>0</v>
      </c>
      <c r="O155" s="393">
        <v>0</v>
      </c>
      <c r="P155" s="393">
        <v>0</v>
      </c>
    </row>
    <row r="156" spans="1:16" s="389" customFormat="1" ht="13.95" customHeight="1" x14ac:dyDescent="0.3">
      <c r="A156" s="717">
        <v>38</v>
      </c>
      <c r="B156" s="718" t="s">
        <v>368</v>
      </c>
      <c r="C156" s="339" t="s">
        <v>1021</v>
      </c>
      <c r="D156" s="393">
        <f t="shared" si="22"/>
        <v>4</v>
      </c>
      <c r="E156" s="404">
        <v>0</v>
      </c>
      <c r="F156" s="404">
        <v>4</v>
      </c>
      <c r="G156" s="393">
        <f t="shared" si="18"/>
        <v>4</v>
      </c>
      <c r="H156" s="404">
        <v>0</v>
      </c>
      <c r="I156" s="404">
        <v>4</v>
      </c>
      <c r="J156" s="393">
        <f t="shared" si="19"/>
        <v>4</v>
      </c>
      <c r="K156" s="393">
        <f t="shared" si="20"/>
        <v>0</v>
      </c>
      <c r="L156" s="393">
        <v>0</v>
      </c>
      <c r="M156" s="393">
        <v>0</v>
      </c>
      <c r="N156" s="393">
        <f t="shared" si="21"/>
        <v>4</v>
      </c>
      <c r="O156" s="393">
        <v>4</v>
      </c>
      <c r="P156" s="393">
        <v>0</v>
      </c>
    </row>
    <row r="157" spans="1:16" s="389" customFormat="1" ht="13.95" customHeight="1" x14ac:dyDescent="0.3">
      <c r="A157" s="717"/>
      <c r="B157" s="718"/>
      <c r="C157" s="339" t="s">
        <v>852</v>
      </c>
      <c r="D157" s="393">
        <f t="shared" si="22"/>
        <v>2</v>
      </c>
      <c r="E157" s="404">
        <v>0</v>
      </c>
      <c r="F157" s="404">
        <v>2</v>
      </c>
      <c r="G157" s="393">
        <f t="shared" si="18"/>
        <v>2</v>
      </c>
      <c r="H157" s="404">
        <v>0</v>
      </c>
      <c r="I157" s="404">
        <v>2</v>
      </c>
      <c r="J157" s="393">
        <f t="shared" si="19"/>
        <v>2</v>
      </c>
      <c r="K157" s="393">
        <f t="shared" si="20"/>
        <v>0</v>
      </c>
      <c r="L157" s="393">
        <v>0</v>
      </c>
      <c r="M157" s="393">
        <v>0</v>
      </c>
      <c r="N157" s="393">
        <f t="shared" si="21"/>
        <v>2</v>
      </c>
      <c r="O157" s="393">
        <v>2</v>
      </c>
      <c r="P157" s="393">
        <v>0</v>
      </c>
    </row>
    <row r="158" spans="1:16" s="389" customFormat="1" ht="13.95" customHeight="1" x14ac:dyDescent="0.3">
      <c r="A158" s="717"/>
      <c r="B158" s="718"/>
      <c r="C158" s="339" t="s">
        <v>895</v>
      </c>
      <c r="D158" s="393">
        <f t="shared" si="22"/>
        <v>5</v>
      </c>
      <c r="E158" s="404">
        <v>0</v>
      </c>
      <c r="F158" s="404">
        <v>5</v>
      </c>
      <c r="G158" s="393">
        <f t="shared" si="18"/>
        <v>5</v>
      </c>
      <c r="H158" s="404">
        <v>0</v>
      </c>
      <c r="I158" s="404">
        <v>5</v>
      </c>
      <c r="J158" s="393">
        <f t="shared" si="19"/>
        <v>5</v>
      </c>
      <c r="K158" s="393">
        <f t="shared" si="20"/>
        <v>0</v>
      </c>
      <c r="L158" s="393">
        <v>0</v>
      </c>
      <c r="M158" s="393">
        <v>0</v>
      </c>
      <c r="N158" s="393">
        <f t="shared" si="21"/>
        <v>5</v>
      </c>
      <c r="O158" s="393">
        <v>5</v>
      </c>
      <c r="P158" s="393">
        <v>0</v>
      </c>
    </row>
    <row r="159" spans="1:16" s="389" customFormat="1" ht="13.95" customHeight="1" x14ac:dyDescent="0.3">
      <c r="A159" s="717"/>
      <c r="B159" s="718"/>
      <c r="C159" s="339" t="s">
        <v>739</v>
      </c>
      <c r="D159" s="393">
        <f t="shared" si="22"/>
        <v>0</v>
      </c>
      <c r="E159" s="404">
        <v>0</v>
      </c>
      <c r="F159" s="404">
        <v>0</v>
      </c>
      <c r="G159" s="393">
        <f t="shared" si="18"/>
        <v>0</v>
      </c>
      <c r="H159" s="404">
        <v>0</v>
      </c>
      <c r="I159" s="404">
        <v>0</v>
      </c>
      <c r="J159" s="393">
        <f t="shared" si="19"/>
        <v>0</v>
      </c>
      <c r="K159" s="393">
        <f t="shared" si="20"/>
        <v>0</v>
      </c>
      <c r="L159" s="393">
        <v>0</v>
      </c>
      <c r="M159" s="393">
        <v>0</v>
      </c>
      <c r="N159" s="393">
        <f t="shared" si="21"/>
        <v>0</v>
      </c>
      <c r="O159" s="393">
        <v>0</v>
      </c>
      <c r="P159" s="393">
        <v>0</v>
      </c>
    </row>
    <row r="160" spans="1:16" s="389" customFormat="1" ht="13.95" customHeight="1" x14ac:dyDescent="0.3">
      <c r="A160" s="717">
        <v>39</v>
      </c>
      <c r="B160" s="718" t="s">
        <v>369</v>
      </c>
      <c r="C160" s="339" t="s">
        <v>471</v>
      </c>
      <c r="D160" s="393">
        <f t="shared" si="22"/>
        <v>3</v>
      </c>
      <c r="E160" s="404">
        <v>0</v>
      </c>
      <c r="F160" s="404">
        <v>3</v>
      </c>
      <c r="G160" s="393">
        <f t="shared" si="18"/>
        <v>3</v>
      </c>
      <c r="H160" s="404">
        <v>0</v>
      </c>
      <c r="I160" s="404">
        <v>3</v>
      </c>
      <c r="J160" s="393">
        <f t="shared" si="19"/>
        <v>3</v>
      </c>
      <c r="K160" s="393">
        <f t="shared" si="20"/>
        <v>0</v>
      </c>
      <c r="L160" s="393">
        <v>0</v>
      </c>
      <c r="M160" s="393">
        <v>0</v>
      </c>
      <c r="N160" s="393">
        <f t="shared" si="21"/>
        <v>3</v>
      </c>
      <c r="O160" s="393">
        <v>3</v>
      </c>
      <c r="P160" s="393">
        <v>0</v>
      </c>
    </row>
    <row r="161" spans="1:16" s="389" customFormat="1" ht="13.95" customHeight="1" x14ac:dyDescent="0.3">
      <c r="A161" s="717"/>
      <c r="B161" s="718"/>
      <c r="C161" s="339" t="s">
        <v>896</v>
      </c>
      <c r="D161" s="393">
        <f t="shared" si="22"/>
        <v>0</v>
      </c>
      <c r="E161" s="404">
        <v>0</v>
      </c>
      <c r="F161" s="404">
        <v>0</v>
      </c>
      <c r="G161" s="393">
        <f t="shared" si="18"/>
        <v>0</v>
      </c>
      <c r="H161" s="404">
        <v>0</v>
      </c>
      <c r="I161" s="404">
        <v>0</v>
      </c>
      <c r="J161" s="393">
        <f t="shared" si="19"/>
        <v>0</v>
      </c>
      <c r="K161" s="393">
        <f t="shared" si="20"/>
        <v>0</v>
      </c>
      <c r="L161" s="393">
        <v>0</v>
      </c>
      <c r="M161" s="393">
        <v>0</v>
      </c>
      <c r="N161" s="393">
        <f t="shared" si="21"/>
        <v>0</v>
      </c>
      <c r="O161" s="393">
        <v>0</v>
      </c>
      <c r="P161" s="393">
        <v>0</v>
      </c>
    </row>
    <row r="162" spans="1:16" s="389" customFormat="1" ht="13.95" customHeight="1" x14ac:dyDescent="0.3">
      <c r="A162" s="717"/>
      <c r="B162" s="718"/>
      <c r="C162" s="339" t="s">
        <v>739</v>
      </c>
      <c r="D162" s="393">
        <f t="shared" si="22"/>
        <v>0</v>
      </c>
      <c r="E162" s="404">
        <v>0</v>
      </c>
      <c r="F162" s="404">
        <v>0</v>
      </c>
      <c r="G162" s="393">
        <f t="shared" ref="G162:G170" si="38">SUM(H162:I162)</f>
        <v>0</v>
      </c>
      <c r="H162" s="404">
        <v>0</v>
      </c>
      <c r="I162" s="404">
        <v>0</v>
      </c>
      <c r="J162" s="393">
        <f t="shared" ref="J162:J168" si="39">K162+N162</f>
        <v>0</v>
      </c>
      <c r="K162" s="393">
        <f t="shared" ref="K162:K168" si="40">SUM(L162:M162)</f>
        <v>0</v>
      </c>
      <c r="L162" s="393">
        <v>0</v>
      </c>
      <c r="M162" s="393">
        <v>0</v>
      </c>
      <c r="N162" s="393">
        <f t="shared" ref="N162:N168" si="41">SUM(O162:P162)</f>
        <v>0</v>
      </c>
      <c r="O162" s="393">
        <v>0</v>
      </c>
      <c r="P162" s="393">
        <v>0</v>
      </c>
    </row>
    <row r="163" spans="1:16" s="389" customFormat="1" ht="13.95" customHeight="1" x14ac:dyDescent="0.3">
      <c r="A163" s="713">
        <v>40</v>
      </c>
      <c r="B163" s="715" t="s">
        <v>370</v>
      </c>
      <c r="C163" s="339" t="s">
        <v>1018</v>
      </c>
      <c r="D163" s="393">
        <f t="shared" si="22"/>
        <v>0</v>
      </c>
      <c r="E163" s="404">
        <v>0</v>
      </c>
      <c r="F163" s="404">
        <v>0</v>
      </c>
      <c r="G163" s="393">
        <f t="shared" si="38"/>
        <v>0</v>
      </c>
      <c r="H163" s="404">
        <v>0</v>
      </c>
      <c r="I163" s="404">
        <v>0</v>
      </c>
      <c r="J163" s="393">
        <f t="shared" si="39"/>
        <v>0</v>
      </c>
      <c r="K163" s="393">
        <f t="shared" si="40"/>
        <v>0</v>
      </c>
      <c r="L163" s="393">
        <v>0</v>
      </c>
      <c r="M163" s="393">
        <v>0</v>
      </c>
      <c r="N163" s="393">
        <f t="shared" si="41"/>
        <v>0</v>
      </c>
      <c r="O163" s="393">
        <v>0</v>
      </c>
      <c r="P163" s="393">
        <v>0</v>
      </c>
    </row>
    <row r="164" spans="1:16" s="389" customFormat="1" ht="13.95" customHeight="1" x14ac:dyDescent="0.3">
      <c r="A164" s="714"/>
      <c r="B164" s="716"/>
      <c r="C164" s="339" t="s">
        <v>1054</v>
      </c>
      <c r="D164" s="393">
        <f t="shared" si="22"/>
        <v>0</v>
      </c>
      <c r="E164" s="404">
        <v>0</v>
      </c>
      <c r="F164" s="404">
        <v>0</v>
      </c>
      <c r="G164" s="393">
        <f t="shared" si="38"/>
        <v>0</v>
      </c>
      <c r="H164" s="404">
        <v>0</v>
      </c>
      <c r="I164" s="404">
        <v>0</v>
      </c>
      <c r="J164" s="393">
        <f t="shared" si="39"/>
        <v>0</v>
      </c>
      <c r="K164" s="393">
        <f t="shared" si="40"/>
        <v>0</v>
      </c>
      <c r="L164" s="393">
        <v>0</v>
      </c>
      <c r="M164" s="393">
        <v>0</v>
      </c>
      <c r="N164" s="393">
        <f t="shared" si="41"/>
        <v>0</v>
      </c>
      <c r="O164" s="393">
        <v>0</v>
      </c>
      <c r="P164" s="393">
        <v>0</v>
      </c>
    </row>
    <row r="165" spans="1:16" s="389" customFormat="1" ht="13.95" customHeight="1" x14ac:dyDescent="0.3">
      <c r="A165" s="717">
        <v>41</v>
      </c>
      <c r="B165" s="718" t="s">
        <v>371</v>
      </c>
      <c r="C165" s="339" t="s">
        <v>1022</v>
      </c>
      <c r="D165" s="393">
        <f t="shared" si="22"/>
        <v>3</v>
      </c>
      <c r="E165" s="404">
        <v>1</v>
      </c>
      <c r="F165" s="404">
        <v>2</v>
      </c>
      <c r="G165" s="393">
        <f t="shared" si="38"/>
        <v>3</v>
      </c>
      <c r="H165" s="404">
        <v>1</v>
      </c>
      <c r="I165" s="404">
        <v>2</v>
      </c>
      <c r="J165" s="393">
        <f t="shared" si="39"/>
        <v>3</v>
      </c>
      <c r="K165" s="393">
        <f t="shared" si="40"/>
        <v>1</v>
      </c>
      <c r="L165" s="393">
        <v>1</v>
      </c>
      <c r="M165" s="393">
        <v>0</v>
      </c>
      <c r="N165" s="393">
        <f t="shared" si="41"/>
        <v>2</v>
      </c>
      <c r="O165" s="393">
        <v>1</v>
      </c>
      <c r="P165" s="393">
        <v>1</v>
      </c>
    </row>
    <row r="166" spans="1:16" s="389" customFormat="1" ht="13.95" customHeight="1" x14ac:dyDescent="0.3">
      <c r="A166" s="717"/>
      <c r="B166" s="718"/>
      <c r="C166" s="339" t="s">
        <v>748</v>
      </c>
      <c r="D166" s="393">
        <f t="shared" si="22"/>
        <v>4</v>
      </c>
      <c r="E166" s="404">
        <v>0</v>
      </c>
      <c r="F166" s="404">
        <v>4</v>
      </c>
      <c r="G166" s="393">
        <f t="shared" si="38"/>
        <v>4</v>
      </c>
      <c r="H166" s="404">
        <v>0</v>
      </c>
      <c r="I166" s="404">
        <v>4</v>
      </c>
      <c r="J166" s="393">
        <f t="shared" si="39"/>
        <v>4</v>
      </c>
      <c r="K166" s="393">
        <f t="shared" si="40"/>
        <v>0</v>
      </c>
      <c r="L166" s="393">
        <v>0</v>
      </c>
      <c r="M166" s="393">
        <v>0</v>
      </c>
      <c r="N166" s="393">
        <f t="shared" si="41"/>
        <v>4</v>
      </c>
      <c r="O166" s="393">
        <v>4</v>
      </c>
      <c r="P166" s="393">
        <v>0</v>
      </c>
    </row>
    <row r="167" spans="1:16" s="389" customFormat="1" ht="13.95" customHeight="1" x14ac:dyDescent="0.3">
      <c r="A167" s="717"/>
      <c r="B167" s="718"/>
      <c r="C167" s="339" t="s">
        <v>739</v>
      </c>
      <c r="D167" s="393">
        <f t="shared" si="22"/>
        <v>0</v>
      </c>
      <c r="E167" s="404">
        <v>0</v>
      </c>
      <c r="F167" s="404">
        <v>0</v>
      </c>
      <c r="G167" s="393">
        <f t="shared" si="38"/>
        <v>0</v>
      </c>
      <c r="H167" s="404">
        <v>0</v>
      </c>
      <c r="I167" s="404">
        <v>0</v>
      </c>
      <c r="J167" s="393">
        <f t="shared" si="39"/>
        <v>0</v>
      </c>
      <c r="K167" s="393">
        <f t="shared" si="40"/>
        <v>0</v>
      </c>
      <c r="L167" s="393">
        <v>0</v>
      </c>
      <c r="M167" s="393">
        <v>0</v>
      </c>
      <c r="N167" s="393">
        <f t="shared" si="41"/>
        <v>0</v>
      </c>
      <c r="O167" s="393">
        <v>0</v>
      </c>
      <c r="P167" s="393">
        <v>0</v>
      </c>
    </row>
    <row r="168" spans="1:16" s="389" customFormat="1" ht="14.4" x14ac:dyDescent="0.3">
      <c r="A168" s="717">
        <v>42</v>
      </c>
      <c r="B168" s="718" t="s">
        <v>372</v>
      </c>
      <c r="C168" s="339" t="s">
        <v>874</v>
      </c>
      <c r="D168" s="393">
        <f t="shared" si="22"/>
        <v>2</v>
      </c>
      <c r="E168" s="404">
        <v>0</v>
      </c>
      <c r="F168" s="404">
        <v>2</v>
      </c>
      <c r="G168" s="393">
        <f t="shared" si="38"/>
        <v>2</v>
      </c>
      <c r="H168" s="404">
        <v>0</v>
      </c>
      <c r="I168" s="404">
        <v>2</v>
      </c>
      <c r="J168" s="393">
        <f t="shared" si="39"/>
        <v>2</v>
      </c>
      <c r="K168" s="393">
        <f t="shared" si="40"/>
        <v>0</v>
      </c>
      <c r="L168" s="393">
        <v>0</v>
      </c>
      <c r="M168" s="393">
        <v>0</v>
      </c>
      <c r="N168" s="393">
        <f t="shared" si="41"/>
        <v>2</v>
      </c>
      <c r="O168" s="393">
        <v>2</v>
      </c>
      <c r="P168" s="393">
        <v>0</v>
      </c>
    </row>
    <row r="169" spans="1:16" s="389" customFormat="1" ht="14.4" x14ac:dyDescent="0.3">
      <c r="A169" s="717"/>
      <c r="B169" s="718"/>
      <c r="C169" s="339" t="s">
        <v>739</v>
      </c>
      <c r="D169" s="393">
        <f t="shared" si="22"/>
        <v>0</v>
      </c>
      <c r="E169" s="404">
        <v>0</v>
      </c>
      <c r="F169" s="404">
        <v>0</v>
      </c>
      <c r="G169" s="393">
        <f t="shared" si="38"/>
        <v>0</v>
      </c>
      <c r="H169" s="404">
        <v>0</v>
      </c>
      <c r="I169" s="404">
        <v>0</v>
      </c>
      <c r="J169" s="393">
        <f>K169+N169</f>
        <v>0</v>
      </c>
      <c r="K169" s="393">
        <f>SUM(L169:M169)</f>
        <v>0</v>
      </c>
      <c r="L169" s="393">
        <v>0</v>
      </c>
      <c r="M169" s="393">
        <v>0</v>
      </c>
      <c r="N169" s="393">
        <f>SUM(O169:P169)</f>
        <v>0</v>
      </c>
      <c r="O169" s="393">
        <v>0</v>
      </c>
      <c r="P169" s="393">
        <v>0</v>
      </c>
    </row>
    <row r="170" spans="1:16" s="389" customFormat="1" ht="15.6" x14ac:dyDescent="0.3">
      <c r="A170" s="388">
        <v>43</v>
      </c>
      <c r="B170" s="534" t="s">
        <v>373</v>
      </c>
      <c r="C170" s="339" t="s">
        <v>1023</v>
      </c>
      <c r="D170" s="393">
        <f t="shared" si="22"/>
        <v>3</v>
      </c>
      <c r="E170" s="404">
        <v>1</v>
      </c>
      <c r="F170" s="404">
        <v>2</v>
      </c>
      <c r="G170" s="393">
        <f t="shared" si="38"/>
        <v>3</v>
      </c>
      <c r="H170" s="404">
        <v>1</v>
      </c>
      <c r="I170" s="404">
        <v>2</v>
      </c>
      <c r="J170" s="393">
        <f>K170+N170</f>
        <v>3</v>
      </c>
      <c r="K170" s="393">
        <f>SUM(L170:M170)</f>
        <v>1</v>
      </c>
      <c r="L170" s="393">
        <v>0</v>
      </c>
      <c r="M170" s="393">
        <v>1</v>
      </c>
      <c r="N170" s="393">
        <f>SUM(O170:P170)</f>
        <v>2</v>
      </c>
      <c r="O170" s="393">
        <v>2</v>
      </c>
      <c r="P170" s="393">
        <v>0</v>
      </c>
    </row>
    <row r="171" spans="1:16" s="389" customFormat="1" ht="14.4" x14ac:dyDescent="0.3">
      <c r="A171" s="729" t="s">
        <v>23</v>
      </c>
      <c r="B171" s="730"/>
      <c r="C171" s="731"/>
      <c r="D171" s="393">
        <f>SUM(D17:D170)</f>
        <v>75</v>
      </c>
      <c r="E171" s="393">
        <f>SUM(E17:E170)</f>
        <v>17</v>
      </c>
      <c r="F171" s="393">
        <f t="shared" ref="F171:P171" si="42">SUM(F17:F170)</f>
        <v>58</v>
      </c>
      <c r="G171" s="393">
        <f t="shared" si="42"/>
        <v>75</v>
      </c>
      <c r="H171" s="393">
        <f t="shared" si="42"/>
        <v>17</v>
      </c>
      <c r="I171" s="393">
        <f t="shared" si="42"/>
        <v>58</v>
      </c>
      <c r="J171" s="393">
        <f>SUM(J17:J170)</f>
        <v>75</v>
      </c>
      <c r="K171" s="393">
        <f t="shared" si="42"/>
        <v>17</v>
      </c>
      <c r="L171" s="393">
        <f t="shared" si="42"/>
        <v>11</v>
      </c>
      <c r="M171" s="393">
        <f t="shared" si="42"/>
        <v>6</v>
      </c>
      <c r="N171" s="393">
        <f t="shared" si="42"/>
        <v>58</v>
      </c>
      <c r="O171" s="393">
        <f t="shared" si="42"/>
        <v>54</v>
      </c>
      <c r="P171" s="393">
        <f t="shared" si="42"/>
        <v>4</v>
      </c>
    </row>
    <row r="172" spans="1:16" s="389" customFormat="1" ht="14.4" x14ac:dyDescent="0.3">
      <c r="A172" s="286" t="s">
        <v>1051</v>
      </c>
      <c r="B172" s="371"/>
      <c r="C172" s="371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</row>
    <row r="173" spans="1:16" s="389" customFormat="1" ht="53.25" customHeight="1" x14ac:dyDescent="0.4">
      <c r="A173" s="711" t="s">
        <v>1371</v>
      </c>
      <c r="B173" s="712"/>
      <c r="C173" s="712"/>
      <c r="D173" s="712"/>
      <c r="E173" s="712"/>
      <c r="F173" s="712"/>
      <c r="G173" s="712"/>
      <c r="H173" s="712"/>
      <c r="I173" s="712"/>
      <c r="J173" s="712"/>
      <c r="K173" s="712"/>
      <c r="L173" s="712"/>
      <c r="M173" s="712"/>
      <c r="N173" s="712"/>
      <c r="O173" s="712"/>
      <c r="P173" s="712"/>
    </row>
    <row r="174" spans="1:16" s="389" customFormat="1" x14ac:dyDescent="0.25">
      <c r="A174" s="372"/>
      <c r="B174" s="372" t="s">
        <v>810</v>
      </c>
      <c r="C174" s="397"/>
      <c r="D174" s="373" t="s">
        <v>935</v>
      </c>
      <c r="E174" s="374"/>
      <c r="F174" s="266"/>
      <c r="G174" s="397"/>
      <c r="H174" s="397"/>
      <c r="I174" s="375" t="s">
        <v>754</v>
      </c>
      <c r="J174" s="376"/>
      <c r="L174" s="397"/>
      <c r="M174" s="375"/>
      <c r="N174" s="375" t="s">
        <v>751</v>
      </c>
      <c r="O174" s="397"/>
      <c r="P174" s="375"/>
    </row>
    <row r="175" spans="1:16" s="389" customFormat="1" x14ac:dyDescent="0.25">
      <c r="A175" s="377" t="s">
        <v>706</v>
      </c>
      <c r="I175" s="377" t="s">
        <v>1578</v>
      </c>
      <c r="J175" s="375"/>
      <c r="K175" s="266"/>
      <c r="L175" s="266"/>
      <c r="M175" s="266"/>
      <c r="N175" s="266"/>
      <c r="O175" s="379"/>
      <c r="P175" s="266"/>
    </row>
    <row r="176" spans="1:16" s="389" customFormat="1" ht="7.95" customHeight="1" x14ac:dyDescent="0.25">
      <c r="A176" s="391" t="s">
        <v>699</v>
      </c>
      <c r="B176" s="390"/>
      <c r="I176" s="732" t="s">
        <v>700</v>
      </c>
      <c r="J176" s="712"/>
      <c r="K176" s="712"/>
      <c r="L176" s="712"/>
      <c r="M176" s="712"/>
      <c r="N176" s="712"/>
      <c r="O176" s="266"/>
      <c r="P176" s="266"/>
    </row>
    <row r="177" spans="1:15" ht="7.95" customHeight="1" x14ac:dyDescent="0.25">
      <c r="A177" s="121"/>
      <c r="B177" s="122"/>
      <c r="C177" s="121"/>
    </row>
    <row r="178" spans="1:15" x14ac:dyDescent="0.25">
      <c r="A178" s="747" t="s">
        <v>495</v>
      </c>
      <c r="B178" s="747"/>
      <c r="C178" s="747"/>
      <c r="D178" s="747"/>
      <c r="E178" s="747"/>
      <c r="F178" s="747"/>
      <c r="G178" s="747"/>
      <c r="H178" s="747"/>
      <c r="I178" s="747"/>
      <c r="J178" s="747"/>
      <c r="K178" s="747"/>
      <c r="L178" s="747"/>
      <c r="M178" s="747"/>
      <c r="N178" s="747"/>
      <c r="O178" s="747"/>
    </row>
    <row r="179" spans="1:15" x14ac:dyDescent="0.25">
      <c r="A179" s="123" t="s">
        <v>212</v>
      </c>
    </row>
    <row r="180" spans="1:15" x14ac:dyDescent="0.25">
      <c r="A180" s="123" t="s">
        <v>213</v>
      </c>
    </row>
  </sheetData>
  <mergeCells count="110">
    <mergeCell ref="I176:N176"/>
    <mergeCell ref="A178:O178"/>
    <mergeCell ref="A171:C171"/>
    <mergeCell ref="H14:H15"/>
    <mergeCell ref="I14:I15"/>
    <mergeCell ref="K14:K15"/>
    <mergeCell ref="L14:M14"/>
    <mergeCell ref="A17:A19"/>
    <mergeCell ref="B17:B19"/>
    <mergeCell ref="A33:A35"/>
    <mergeCell ref="B33:B35"/>
    <mergeCell ref="A173:P173"/>
    <mergeCell ref="A36:A40"/>
    <mergeCell ref="B36:B40"/>
    <mergeCell ref="A42:A46"/>
    <mergeCell ref="B42:B46"/>
    <mergeCell ref="A48:A49"/>
    <mergeCell ref="B48:B49"/>
    <mergeCell ref="A20:A21"/>
    <mergeCell ref="B20:B21"/>
    <mergeCell ref="A22:A25"/>
    <mergeCell ref="B22:B25"/>
    <mergeCell ref="A28:A32"/>
    <mergeCell ref="B28:B32"/>
    <mergeCell ref="O1:P1"/>
    <mergeCell ref="A2:P2"/>
    <mergeCell ref="A3:P3"/>
    <mergeCell ref="A4:P4"/>
    <mergeCell ref="A6:P6"/>
    <mergeCell ref="A7:P7"/>
    <mergeCell ref="A9:F9"/>
    <mergeCell ref="A10:P10"/>
    <mergeCell ref="A12:A15"/>
    <mergeCell ref="B12:C15"/>
    <mergeCell ref="D12:F12"/>
    <mergeCell ref="G12:I12"/>
    <mergeCell ref="J12:J15"/>
    <mergeCell ref="K12:P12"/>
    <mergeCell ref="D13:D15"/>
    <mergeCell ref="E13:F13"/>
    <mergeCell ref="N14:N15"/>
    <mergeCell ref="O14:P14"/>
    <mergeCell ref="G13:G15"/>
    <mergeCell ref="H13:I13"/>
    <mergeCell ref="K13:M13"/>
    <mergeCell ref="N13:P13"/>
    <mergeCell ref="E14:E15"/>
    <mergeCell ref="F14:F15"/>
    <mergeCell ref="A59:A61"/>
    <mergeCell ref="B59:B61"/>
    <mergeCell ref="A62:A68"/>
    <mergeCell ref="B62:B68"/>
    <mergeCell ref="A69:A70"/>
    <mergeCell ref="B69:B70"/>
    <mergeCell ref="A50:A53"/>
    <mergeCell ref="B50:B53"/>
    <mergeCell ref="A54:A56"/>
    <mergeCell ref="B54:B56"/>
    <mergeCell ref="A57:A58"/>
    <mergeCell ref="B57:B58"/>
    <mergeCell ref="A86:A88"/>
    <mergeCell ref="B86:B88"/>
    <mergeCell ref="A89:A91"/>
    <mergeCell ref="B89:B91"/>
    <mergeCell ref="A92:A94"/>
    <mergeCell ref="B92:B94"/>
    <mergeCell ref="A71:A73"/>
    <mergeCell ref="B71:B73"/>
    <mergeCell ref="A74:A79"/>
    <mergeCell ref="B74:B79"/>
    <mergeCell ref="A80:A85"/>
    <mergeCell ref="B80:B85"/>
    <mergeCell ref="A136:A140"/>
    <mergeCell ref="B136:B140"/>
    <mergeCell ref="A115:A118"/>
    <mergeCell ref="B115:B118"/>
    <mergeCell ref="A119:A122"/>
    <mergeCell ref="B119:B122"/>
    <mergeCell ref="A123:A127"/>
    <mergeCell ref="B123:B127"/>
    <mergeCell ref="A95:A101"/>
    <mergeCell ref="B95:B101"/>
    <mergeCell ref="A102:A103"/>
    <mergeCell ref="B102:B103"/>
    <mergeCell ref="A104:A113"/>
    <mergeCell ref="B104:B113"/>
    <mergeCell ref="B163:B164"/>
    <mergeCell ref="A163:A164"/>
    <mergeCell ref="A26:A27"/>
    <mergeCell ref="B26:B27"/>
    <mergeCell ref="A165:A167"/>
    <mergeCell ref="B165:B167"/>
    <mergeCell ref="A168:A169"/>
    <mergeCell ref="B168:B169"/>
    <mergeCell ref="A154:A155"/>
    <mergeCell ref="B154:B155"/>
    <mergeCell ref="A156:A159"/>
    <mergeCell ref="B156:B159"/>
    <mergeCell ref="A160:A162"/>
    <mergeCell ref="B160:B162"/>
    <mergeCell ref="A141:A148"/>
    <mergeCell ref="B141:B148"/>
    <mergeCell ref="A149:A151"/>
    <mergeCell ref="B149:B151"/>
    <mergeCell ref="A152:A153"/>
    <mergeCell ref="B152:B153"/>
    <mergeCell ref="A128:A131"/>
    <mergeCell ref="B128:B131"/>
    <mergeCell ref="A132:A135"/>
    <mergeCell ref="B132:B135"/>
  </mergeCells>
  <pageMargins left="0.59055118110236227" right="0.59055118110236227" top="0.98425196850393704" bottom="0.59055118110236227" header="0.31496062992125984" footer="0.31496062992125984"/>
  <pageSetup paperSize="9" scale="54" fitToWidth="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7"/>
  <sheetViews>
    <sheetView view="pageBreakPreview" topLeftCell="A53" zoomScale="130" zoomScaleNormal="110" zoomScaleSheetLayoutView="130" workbookViewId="0">
      <selection activeCell="G58" sqref="G58"/>
    </sheetView>
  </sheetViews>
  <sheetFormatPr defaultColWidth="8.88671875" defaultRowHeight="13.8" x14ac:dyDescent="0.25"/>
  <cols>
    <col min="1" max="1" width="4.33203125" style="153" customWidth="1"/>
    <col min="2" max="2" width="19.6640625" style="153" customWidth="1"/>
    <col min="3" max="3" width="33.33203125" style="153" customWidth="1"/>
    <col min="4" max="4" width="19" style="182" customWidth="1"/>
    <col min="5" max="5" width="25" style="153" customWidth="1"/>
    <col min="6" max="6" width="21.44140625" style="153" customWidth="1"/>
    <col min="7" max="7" width="10.6640625" style="182" customWidth="1"/>
    <col min="8" max="10" width="8.88671875" style="153" customWidth="1"/>
    <col min="11" max="16384" width="8.88671875" style="153"/>
  </cols>
  <sheetData>
    <row r="1" spans="1:39" x14ac:dyDescent="0.25">
      <c r="A1" s="151"/>
      <c r="B1" s="151"/>
      <c r="C1" s="151"/>
      <c r="D1" s="179"/>
      <c r="E1" s="151"/>
      <c r="F1" s="152" t="s">
        <v>954</v>
      </c>
    </row>
    <row r="2" spans="1:39" ht="10.95" customHeight="1" x14ac:dyDescent="0.25">
      <c r="A2" s="771" t="s">
        <v>0</v>
      </c>
      <c r="B2" s="771"/>
      <c r="C2" s="771"/>
      <c r="D2" s="771"/>
      <c r="E2" s="771"/>
      <c r="F2" s="771"/>
    </row>
    <row r="3" spans="1:39" ht="24.6" customHeight="1" x14ac:dyDescent="0.25">
      <c r="A3" s="772" t="s">
        <v>955</v>
      </c>
      <c r="B3" s="771"/>
      <c r="C3" s="771"/>
      <c r="D3" s="771"/>
      <c r="E3" s="771"/>
      <c r="F3" s="771"/>
    </row>
    <row r="4" spans="1:39" ht="13.95" customHeight="1" x14ac:dyDescent="0.25">
      <c r="A4" s="771" t="s">
        <v>1267</v>
      </c>
      <c r="B4" s="771"/>
      <c r="C4" s="771"/>
      <c r="D4" s="771"/>
      <c r="E4" s="771"/>
      <c r="F4" s="771"/>
    </row>
    <row r="5" spans="1:39" ht="15" x14ac:dyDescent="0.25">
      <c r="A5" s="151"/>
      <c r="B5" s="151"/>
      <c r="C5" s="151"/>
      <c r="D5" s="179"/>
      <c r="E5" s="151"/>
      <c r="F5" s="151"/>
    </row>
    <row r="6" spans="1:39" x14ac:dyDescent="0.25">
      <c r="A6" s="773" t="s">
        <v>430</v>
      </c>
      <c r="B6" s="773"/>
      <c r="C6" s="773"/>
      <c r="D6" s="773"/>
      <c r="E6" s="773"/>
      <c r="F6" s="773"/>
    </row>
    <row r="7" spans="1:39" ht="22.95" customHeight="1" x14ac:dyDescent="0.25">
      <c r="A7" s="774" t="s">
        <v>1234</v>
      </c>
      <c r="B7" s="774"/>
      <c r="C7" s="774"/>
      <c r="D7" s="774"/>
      <c r="E7" s="774"/>
      <c r="F7" s="774"/>
    </row>
    <row r="8" spans="1:39" ht="15" x14ac:dyDescent="0.25">
      <c r="A8" s="154"/>
      <c r="B8" s="154"/>
      <c r="C8" s="154"/>
      <c r="D8" s="180"/>
      <c r="E8" s="154"/>
      <c r="F8" s="154"/>
    </row>
    <row r="9" spans="1:39" ht="25.2" customHeight="1" x14ac:dyDescent="0.25">
      <c r="A9" s="773" t="s">
        <v>964</v>
      </c>
      <c r="B9" s="773"/>
      <c r="C9" s="773"/>
      <c r="D9" s="180"/>
      <c r="E9" s="154"/>
      <c r="F9" s="154"/>
      <c r="G9" s="155"/>
      <c r="H9" s="155"/>
      <c r="I9" s="155"/>
      <c r="J9" s="155"/>
      <c r="K9" s="156"/>
    </row>
    <row r="10" spans="1:39" ht="15.6" customHeight="1" x14ac:dyDescent="0.25">
      <c r="A10" s="773" t="s">
        <v>1515</v>
      </c>
      <c r="B10" s="773"/>
      <c r="C10" s="773"/>
      <c r="D10" s="773"/>
      <c r="E10" s="773"/>
      <c r="F10" s="154"/>
      <c r="G10" s="157"/>
      <c r="H10" s="157"/>
      <c r="I10" s="157"/>
      <c r="J10" s="157"/>
      <c r="K10" s="156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39" ht="13.95" customHeight="1" x14ac:dyDescent="0.25">
      <c r="A11" s="151"/>
      <c r="B11" s="151"/>
      <c r="C11" s="151"/>
      <c r="D11" s="179"/>
      <c r="E11" s="151"/>
      <c r="F11" s="151"/>
      <c r="G11" s="602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39" ht="35.4" customHeight="1" x14ac:dyDescent="0.3">
      <c r="A12" s="159" t="s">
        <v>421</v>
      </c>
      <c r="B12" s="775" t="s">
        <v>203</v>
      </c>
      <c r="C12" s="776"/>
      <c r="D12" s="159" t="s">
        <v>1582</v>
      </c>
      <c r="E12" s="159" t="s">
        <v>205</v>
      </c>
      <c r="F12" s="159" t="s">
        <v>206</v>
      </c>
      <c r="G12" s="602"/>
      <c r="H12" s="158"/>
      <c r="I12" s="158"/>
      <c r="J12" s="158"/>
      <c r="K12" s="158"/>
    </row>
    <row r="13" spans="1:39" ht="14.4" customHeight="1" x14ac:dyDescent="0.25">
      <c r="A13" s="160">
        <v>1</v>
      </c>
      <c r="B13" s="777">
        <v>2</v>
      </c>
      <c r="C13" s="778"/>
      <c r="D13" s="160">
        <v>3</v>
      </c>
      <c r="E13" s="160">
        <v>4</v>
      </c>
      <c r="F13" s="160">
        <v>5</v>
      </c>
      <c r="G13" s="602"/>
      <c r="H13" s="158"/>
      <c r="I13" s="158"/>
      <c r="J13" s="158"/>
      <c r="K13" s="158"/>
    </row>
    <row r="14" spans="1:39" ht="11.7" customHeight="1" x14ac:dyDescent="0.25">
      <c r="A14" s="779">
        <v>1</v>
      </c>
      <c r="B14" s="780" t="s">
        <v>331</v>
      </c>
      <c r="C14" s="300" t="s">
        <v>871</v>
      </c>
      <c r="D14" s="162">
        <v>50</v>
      </c>
      <c r="E14" s="178">
        <v>20</v>
      </c>
      <c r="F14" s="165">
        <v>20</v>
      </c>
      <c r="G14" s="602"/>
      <c r="H14" s="158"/>
      <c r="I14" s="158"/>
      <c r="J14" s="158"/>
      <c r="K14" s="158"/>
    </row>
    <row r="15" spans="1:39" ht="11.7" customHeight="1" x14ac:dyDescent="0.25">
      <c r="A15" s="766"/>
      <c r="B15" s="767"/>
      <c r="C15" s="58" t="s">
        <v>1276</v>
      </c>
      <c r="D15" s="162">
        <v>0</v>
      </c>
      <c r="E15" s="178">
        <v>0</v>
      </c>
      <c r="F15" s="165">
        <v>0</v>
      </c>
    </row>
    <row r="16" spans="1:39" ht="11.7" customHeight="1" x14ac:dyDescent="0.25">
      <c r="A16" s="766"/>
      <c r="B16" s="767"/>
      <c r="C16" s="58" t="s">
        <v>739</v>
      </c>
      <c r="D16" s="162">
        <v>52</v>
      </c>
      <c r="E16" s="178">
        <v>30</v>
      </c>
      <c r="F16" s="165">
        <v>21</v>
      </c>
    </row>
    <row r="17" spans="1:6" ht="11.7" customHeight="1" x14ac:dyDescent="0.25">
      <c r="A17" s="766">
        <v>2</v>
      </c>
      <c r="B17" s="767" t="s">
        <v>332</v>
      </c>
      <c r="C17" s="58" t="s">
        <v>1277</v>
      </c>
      <c r="D17" s="162">
        <v>70</v>
      </c>
      <c r="E17" s="178">
        <v>6</v>
      </c>
      <c r="F17" s="165">
        <v>4</v>
      </c>
    </row>
    <row r="18" spans="1:6" ht="11.7" customHeight="1" x14ac:dyDescent="0.25">
      <c r="A18" s="766"/>
      <c r="B18" s="767"/>
      <c r="C18" s="58" t="s">
        <v>739</v>
      </c>
      <c r="D18" s="162">
        <v>75</v>
      </c>
      <c r="E18" s="178">
        <v>75</v>
      </c>
      <c r="F18" s="165">
        <v>13</v>
      </c>
    </row>
    <row r="19" spans="1:6" ht="11.7" customHeight="1" x14ac:dyDescent="0.25">
      <c r="A19" s="766">
        <v>3</v>
      </c>
      <c r="B19" s="767" t="s">
        <v>333</v>
      </c>
      <c r="C19" s="58" t="s">
        <v>872</v>
      </c>
      <c r="D19" s="162">
        <v>0</v>
      </c>
      <c r="E19" s="178">
        <v>0</v>
      </c>
      <c r="F19" s="165">
        <v>0</v>
      </c>
    </row>
    <row r="20" spans="1:6" ht="11.7" customHeight="1" x14ac:dyDescent="0.25">
      <c r="A20" s="766"/>
      <c r="B20" s="767"/>
      <c r="C20" s="58" t="s">
        <v>1278</v>
      </c>
      <c r="D20" s="162">
        <v>10</v>
      </c>
      <c r="E20" s="178">
        <v>1</v>
      </c>
      <c r="F20" s="165">
        <v>1</v>
      </c>
    </row>
    <row r="21" spans="1:6" ht="11.7" customHeight="1" x14ac:dyDescent="0.25">
      <c r="A21" s="766"/>
      <c r="B21" s="767"/>
      <c r="C21" s="58" t="s">
        <v>1279</v>
      </c>
      <c r="D21" s="162">
        <v>0</v>
      </c>
      <c r="E21" s="178">
        <v>0</v>
      </c>
      <c r="F21" s="165">
        <v>0</v>
      </c>
    </row>
    <row r="22" spans="1:6" ht="11.7" customHeight="1" x14ac:dyDescent="0.25">
      <c r="A22" s="766"/>
      <c r="B22" s="767"/>
      <c r="C22" s="58" t="s">
        <v>739</v>
      </c>
      <c r="D22" s="162">
        <v>5</v>
      </c>
      <c r="E22" s="178">
        <v>5</v>
      </c>
      <c r="F22" s="165">
        <v>5</v>
      </c>
    </row>
    <row r="23" spans="1:6" ht="11.25" customHeight="1" x14ac:dyDescent="0.25">
      <c r="A23" s="761">
        <v>4</v>
      </c>
      <c r="B23" s="758" t="s">
        <v>334</v>
      </c>
      <c r="C23" s="58" t="s">
        <v>873</v>
      </c>
      <c r="D23" s="162">
        <v>100</v>
      </c>
      <c r="E23" s="178">
        <v>0</v>
      </c>
      <c r="F23" s="165">
        <v>0</v>
      </c>
    </row>
    <row r="24" spans="1:6" ht="13.5" customHeight="1" x14ac:dyDescent="0.25">
      <c r="A24" s="763"/>
      <c r="B24" s="760"/>
      <c r="C24" s="58" t="s">
        <v>1295</v>
      </c>
      <c r="D24" s="162">
        <v>0</v>
      </c>
      <c r="E24" s="178">
        <v>0</v>
      </c>
      <c r="F24" s="165">
        <v>0</v>
      </c>
    </row>
    <row r="25" spans="1:6" ht="11.7" customHeight="1" x14ac:dyDescent="0.25">
      <c r="A25" s="766">
        <v>5</v>
      </c>
      <c r="B25" s="767" t="s">
        <v>335</v>
      </c>
      <c r="C25" s="58" t="s">
        <v>1280</v>
      </c>
      <c r="D25" s="162">
        <v>8</v>
      </c>
      <c r="E25" s="178">
        <v>5</v>
      </c>
      <c r="F25" s="165">
        <v>3</v>
      </c>
    </row>
    <row r="26" spans="1:6" ht="11.7" customHeight="1" x14ac:dyDescent="0.25">
      <c r="A26" s="766"/>
      <c r="B26" s="767"/>
      <c r="C26" s="58" t="s">
        <v>1281</v>
      </c>
      <c r="D26" s="162">
        <v>10</v>
      </c>
      <c r="E26" s="178">
        <v>10</v>
      </c>
      <c r="F26" s="165">
        <v>6</v>
      </c>
    </row>
    <row r="27" spans="1:6" ht="11.7" customHeight="1" x14ac:dyDescent="0.25">
      <c r="A27" s="766"/>
      <c r="B27" s="767"/>
      <c r="C27" s="58" t="s">
        <v>874</v>
      </c>
      <c r="D27" s="162">
        <v>0</v>
      </c>
      <c r="E27" s="178">
        <v>0</v>
      </c>
      <c r="F27" s="165">
        <v>0</v>
      </c>
    </row>
    <row r="28" spans="1:6" ht="11.7" customHeight="1" x14ac:dyDescent="0.25">
      <c r="A28" s="766"/>
      <c r="B28" s="767"/>
      <c r="C28" s="58" t="s">
        <v>1279</v>
      </c>
      <c r="D28" s="162">
        <v>0</v>
      </c>
      <c r="E28" s="178">
        <v>0</v>
      </c>
      <c r="F28" s="165">
        <v>0</v>
      </c>
    </row>
    <row r="29" spans="1:6" ht="11.7" customHeight="1" x14ac:dyDescent="0.25">
      <c r="A29" s="766"/>
      <c r="B29" s="767"/>
      <c r="C29" s="58" t="s">
        <v>739</v>
      </c>
      <c r="D29" s="162">
        <v>9</v>
      </c>
      <c r="E29" s="178">
        <v>9</v>
      </c>
      <c r="F29" s="165">
        <v>8</v>
      </c>
    </row>
    <row r="30" spans="1:6" ht="11.7" customHeight="1" x14ac:dyDescent="0.25">
      <c r="A30" s="769">
        <v>6</v>
      </c>
      <c r="B30" s="767" t="s">
        <v>336</v>
      </c>
      <c r="C30" s="58" t="s">
        <v>875</v>
      </c>
      <c r="D30" s="162">
        <v>20</v>
      </c>
      <c r="E30" s="178">
        <v>0</v>
      </c>
      <c r="F30" s="165">
        <v>0</v>
      </c>
    </row>
    <row r="31" spans="1:6" ht="11.7" customHeight="1" x14ac:dyDescent="0.25">
      <c r="A31" s="769"/>
      <c r="B31" s="767"/>
      <c r="C31" s="58" t="s">
        <v>989</v>
      </c>
      <c r="D31" s="162">
        <v>50</v>
      </c>
      <c r="E31" s="178">
        <v>6</v>
      </c>
      <c r="F31" s="165">
        <v>6</v>
      </c>
    </row>
    <row r="32" spans="1:6" ht="11.7" customHeight="1" x14ac:dyDescent="0.25">
      <c r="A32" s="769"/>
      <c r="B32" s="767"/>
      <c r="C32" s="58" t="s">
        <v>739</v>
      </c>
      <c r="D32" s="162">
        <v>30</v>
      </c>
      <c r="E32" s="178">
        <v>29</v>
      </c>
      <c r="F32" s="165">
        <v>12</v>
      </c>
    </row>
    <row r="33" spans="1:6" ht="11.7" customHeight="1" x14ac:dyDescent="0.25">
      <c r="A33" s="766">
        <v>7</v>
      </c>
      <c r="B33" s="767" t="s">
        <v>337</v>
      </c>
      <c r="C33" s="58" t="s">
        <v>990</v>
      </c>
      <c r="D33" s="162">
        <v>10</v>
      </c>
      <c r="E33" s="178">
        <v>0</v>
      </c>
      <c r="F33" s="165">
        <v>0</v>
      </c>
    </row>
    <row r="34" spans="1:6" ht="11.7" customHeight="1" x14ac:dyDescent="0.25">
      <c r="A34" s="766"/>
      <c r="B34" s="767"/>
      <c r="C34" s="58" t="s">
        <v>1053</v>
      </c>
      <c r="D34" s="162">
        <v>10</v>
      </c>
      <c r="E34" s="178">
        <v>2</v>
      </c>
      <c r="F34" s="165">
        <v>0</v>
      </c>
    </row>
    <row r="35" spans="1:6" ht="11.7" customHeight="1" x14ac:dyDescent="0.25">
      <c r="A35" s="766"/>
      <c r="B35" s="767"/>
      <c r="C35" s="58" t="s">
        <v>740</v>
      </c>
      <c r="D35" s="162">
        <v>20</v>
      </c>
      <c r="E35" s="178">
        <v>3</v>
      </c>
      <c r="F35" s="165">
        <v>3</v>
      </c>
    </row>
    <row r="36" spans="1:6" ht="11.7" customHeight="1" x14ac:dyDescent="0.25">
      <c r="A36" s="766"/>
      <c r="B36" s="767"/>
      <c r="C36" s="58" t="s">
        <v>876</v>
      </c>
      <c r="D36" s="162">
        <v>30</v>
      </c>
      <c r="E36" s="178">
        <v>0</v>
      </c>
      <c r="F36" s="165">
        <v>0</v>
      </c>
    </row>
    <row r="37" spans="1:6" ht="11.7" customHeight="1" x14ac:dyDescent="0.25">
      <c r="A37" s="766"/>
      <c r="B37" s="767"/>
      <c r="C37" s="58" t="s">
        <v>739</v>
      </c>
      <c r="D37" s="162">
        <v>5</v>
      </c>
      <c r="E37" s="178">
        <v>5</v>
      </c>
      <c r="F37" s="165">
        <v>5</v>
      </c>
    </row>
    <row r="38" spans="1:6" ht="11.7" customHeight="1" x14ac:dyDescent="0.25">
      <c r="A38" s="302">
        <v>8</v>
      </c>
      <c r="B38" s="276" t="s">
        <v>338</v>
      </c>
      <c r="C38" s="58" t="s">
        <v>991</v>
      </c>
      <c r="D38" s="162">
        <v>70</v>
      </c>
      <c r="E38" s="178">
        <v>22</v>
      </c>
      <c r="F38" s="165">
        <v>11</v>
      </c>
    </row>
    <row r="39" spans="1:6" ht="11.7" customHeight="1" x14ac:dyDescent="0.25">
      <c r="A39" s="766">
        <v>9</v>
      </c>
      <c r="B39" s="767" t="s">
        <v>339</v>
      </c>
      <c r="C39" s="58" t="s">
        <v>992</v>
      </c>
      <c r="D39" s="162">
        <v>20</v>
      </c>
      <c r="E39" s="178">
        <v>10</v>
      </c>
      <c r="F39" s="165">
        <v>1</v>
      </c>
    </row>
    <row r="40" spans="1:6" ht="11.7" customHeight="1" x14ac:dyDescent="0.25">
      <c r="A40" s="766"/>
      <c r="B40" s="767"/>
      <c r="C40" s="58" t="s">
        <v>877</v>
      </c>
      <c r="D40" s="162">
        <v>6</v>
      </c>
      <c r="E40" s="178">
        <v>6</v>
      </c>
      <c r="F40" s="165">
        <v>6</v>
      </c>
    </row>
    <row r="41" spans="1:6" ht="11.7" customHeight="1" x14ac:dyDescent="0.25">
      <c r="A41" s="766"/>
      <c r="B41" s="767"/>
      <c r="C41" s="58" t="s">
        <v>1282</v>
      </c>
      <c r="D41" s="162">
        <v>0</v>
      </c>
      <c r="E41" s="178">
        <v>0</v>
      </c>
      <c r="F41" s="165">
        <v>0</v>
      </c>
    </row>
    <row r="42" spans="1:6" ht="11.7" customHeight="1" x14ac:dyDescent="0.25">
      <c r="A42" s="766"/>
      <c r="B42" s="767"/>
      <c r="C42" s="58" t="s">
        <v>739</v>
      </c>
      <c r="D42" s="162">
        <v>0</v>
      </c>
      <c r="E42" s="178">
        <v>0</v>
      </c>
      <c r="F42" s="165">
        <v>0</v>
      </c>
    </row>
    <row r="43" spans="1:6" ht="11.7" customHeight="1" x14ac:dyDescent="0.25">
      <c r="A43" s="766"/>
      <c r="B43" s="768"/>
      <c r="C43" s="58" t="s">
        <v>741</v>
      </c>
      <c r="D43" s="162">
        <v>0</v>
      </c>
      <c r="E43" s="178">
        <v>0</v>
      </c>
      <c r="F43" s="165">
        <v>0</v>
      </c>
    </row>
    <row r="44" spans="1:6" ht="11.7" customHeight="1" x14ac:dyDescent="0.25">
      <c r="A44" s="302">
        <v>10</v>
      </c>
      <c r="B44" s="276" t="s">
        <v>340</v>
      </c>
      <c r="C44" s="58" t="s">
        <v>1283</v>
      </c>
      <c r="D44" s="162">
        <v>10</v>
      </c>
      <c r="E44" s="178">
        <v>0</v>
      </c>
      <c r="F44" s="165">
        <v>0</v>
      </c>
    </row>
    <row r="45" spans="1:6" ht="11.7" customHeight="1" x14ac:dyDescent="0.25">
      <c r="A45" s="766">
        <v>11</v>
      </c>
      <c r="B45" s="767" t="s">
        <v>341</v>
      </c>
      <c r="C45" s="58" t="s">
        <v>878</v>
      </c>
      <c r="D45" s="162">
        <v>3</v>
      </c>
      <c r="E45" s="178">
        <v>2</v>
      </c>
      <c r="F45" s="165">
        <v>2</v>
      </c>
    </row>
    <row r="46" spans="1:6" ht="11.7" customHeight="1" x14ac:dyDescent="0.25">
      <c r="A46" s="766"/>
      <c r="B46" s="767"/>
      <c r="C46" s="58" t="s">
        <v>739</v>
      </c>
      <c r="D46" s="162">
        <v>80</v>
      </c>
      <c r="E46" s="178">
        <v>56</v>
      </c>
      <c r="F46" s="165">
        <v>43</v>
      </c>
    </row>
    <row r="47" spans="1:6" ht="11.7" customHeight="1" x14ac:dyDescent="0.25">
      <c r="A47" s="769">
        <v>12</v>
      </c>
      <c r="B47" s="767" t="s">
        <v>342</v>
      </c>
      <c r="C47" s="58" t="s">
        <v>995</v>
      </c>
      <c r="D47" s="162">
        <v>30</v>
      </c>
      <c r="E47" s="178">
        <v>14</v>
      </c>
      <c r="F47" s="165">
        <v>11</v>
      </c>
    </row>
    <row r="48" spans="1:6" ht="11.7" customHeight="1" x14ac:dyDescent="0.25">
      <c r="A48" s="769"/>
      <c r="B48" s="767"/>
      <c r="C48" s="58" t="s">
        <v>741</v>
      </c>
      <c r="D48" s="162">
        <v>0</v>
      </c>
      <c r="E48" s="178">
        <v>0</v>
      </c>
      <c r="F48" s="165">
        <v>0</v>
      </c>
    </row>
    <row r="49" spans="1:7" ht="11.7" customHeight="1" x14ac:dyDescent="0.25">
      <c r="A49" s="769"/>
      <c r="B49" s="767"/>
      <c r="C49" s="58" t="s">
        <v>742</v>
      </c>
      <c r="D49" s="162">
        <v>0</v>
      </c>
      <c r="E49" s="178">
        <v>0</v>
      </c>
      <c r="F49" s="165">
        <v>0</v>
      </c>
    </row>
    <row r="50" spans="1:7" ht="11.7" customHeight="1" x14ac:dyDescent="0.25">
      <c r="A50" s="769"/>
      <c r="B50" s="767"/>
      <c r="C50" s="58" t="s">
        <v>1282</v>
      </c>
      <c r="D50" s="162">
        <v>0</v>
      </c>
      <c r="E50" s="178">
        <v>0</v>
      </c>
      <c r="F50" s="165">
        <v>0</v>
      </c>
    </row>
    <row r="51" spans="1:7" ht="11.7" customHeight="1" x14ac:dyDescent="0.25">
      <c r="A51" s="766">
        <v>13</v>
      </c>
      <c r="B51" s="767" t="s">
        <v>343</v>
      </c>
      <c r="C51" s="58" t="s">
        <v>997</v>
      </c>
      <c r="D51" s="162">
        <v>50</v>
      </c>
      <c r="E51" s="178">
        <v>29</v>
      </c>
      <c r="F51" s="165">
        <v>28</v>
      </c>
    </row>
    <row r="52" spans="1:7" ht="11.7" customHeight="1" x14ac:dyDescent="0.25">
      <c r="A52" s="766"/>
      <c r="B52" s="767"/>
      <c r="C52" s="58" t="s">
        <v>483</v>
      </c>
      <c r="D52" s="162">
        <v>30</v>
      </c>
      <c r="E52" s="178">
        <v>0</v>
      </c>
      <c r="F52" s="165">
        <v>0</v>
      </c>
    </row>
    <row r="53" spans="1:7" ht="11.7" customHeight="1" x14ac:dyDescent="0.25">
      <c r="A53" s="766"/>
      <c r="B53" s="767"/>
      <c r="C53" s="58" t="s">
        <v>739</v>
      </c>
      <c r="D53" s="162">
        <v>56</v>
      </c>
      <c r="E53" s="178">
        <v>3</v>
      </c>
      <c r="F53" s="165">
        <v>3</v>
      </c>
    </row>
    <row r="54" spans="1:7" ht="11.7" customHeight="1" x14ac:dyDescent="0.25">
      <c r="A54" s="766">
        <v>14</v>
      </c>
      <c r="B54" s="767" t="s">
        <v>344</v>
      </c>
      <c r="C54" s="58" t="s">
        <v>1071</v>
      </c>
      <c r="D54" s="162">
        <v>70</v>
      </c>
      <c r="E54" s="178">
        <v>10</v>
      </c>
      <c r="F54" s="165">
        <v>8</v>
      </c>
    </row>
    <row r="55" spans="1:7" ht="11.7" customHeight="1" x14ac:dyDescent="0.25">
      <c r="A55" s="766"/>
      <c r="B55" s="767"/>
      <c r="C55" s="58" t="s">
        <v>474</v>
      </c>
      <c r="D55" s="162">
        <v>0</v>
      </c>
      <c r="E55" s="178">
        <v>0</v>
      </c>
      <c r="F55" s="165">
        <v>0</v>
      </c>
    </row>
    <row r="56" spans="1:7" ht="11.7" customHeight="1" x14ac:dyDescent="0.25">
      <c r="A56" s="766">
        <v>15</v>
      </c>
      <c r="B56" s="767" t="s">
        <v>345</v>
      </c>
      <c r="C56" s="58" t="s">
        <v>879</v>
      </c>
      <c r="D56" s="162">
        <v>0</v>
      </c>
      <c r="E56" s="178">
        <v>0</v>
      </c>
      <c r="F56" s="165">
        <v>0</v>
      </c>
    </row>
    <row r="57" spans="1:7" ht="11.7" customHeight="1" x14ac:dyDescent="0.25">
      <c r="A57" s="766"/>
      <c r="B57" s="768"/>
      <c r="C57" s="58" t="s">
        <v>999</v>
      </c>
      <c r="D57" s="162">
        <v>70</v>
      </c>
      <c r="E57" s="178">
        <v>11</v>
      </c>
      <c r="F57" s="165">
        <v>11</v>
      </c>
    </row>
    <row r="58" spans="1:7" ht="11.7" customHeight="1" x14ac:dyDescent="0.25">
      <c r="A58" s="766"/>
      <c r="B58" s="768"/>
      <c r="C58" s="58" t="s">
        <v>743</v>
      </c>
      <c r="D58" s="162">
        <v>0</v>
      </c>
      <c r="E58" s="178">
        <v>0</v>
      </c>
      <c r="F58" s="165">
        <v>0</v>
      </c>
    </row>
    <row r="59" spans="1:7" s="176" customFormat="1" ht="11.7" customHeight="1" x14ac:dyDescent="0.25">
      <c r="A59" s="769">
        <v>16</v>
      </c>
      <c r="B59" s="770" t="s">
        <v>346</v>
      </c>
      <c r="C59" s="103" t="s">
        <v>481</v>
      </c>
      <c r="D59" s="162">
        <v>20</v>
      </c>
      <c r="E59" s="162">
        <v>20</v>
      </c>
      <c r="F59" s="165">
        <v>12</v>
      </c>
      <c r="G59" s="287"/>
    </row>
    <row r="60" spans="1:7" ht="11.7" customHeight="1" x14ac:dyDescent="0.25">
      <c r="A60" s="769"/>
      <c r="B60" s="770"/>
      <c r="C60" s="103" t="s">
        <v>482</v>
      </c>
      <c r="D60" s="162">
        <v>7</v>
      </c>
      <c r="E60" s="178">
        <v>7</v>
      </c>
      <c r="F60" s="165">
        <v>4</v>
      </c>
    </row>
    <row r="61" spans="1:7" ht="11.7" customHeight="1" x14ac:dyDescent="0.25">
      <c r="A61" s="769"/>
      <c r="B61" s="770"/>
      <c r="C61" s="103" t="s">
        <v>1269</v>
      </c>
      <c r="D61" s="162">
        <v>20</v>
      </c>
      <c r="E61" s="178">
        <v>14</v>
      </c>
      <c r="F61" s="165">
        <v>7</v>
      </c>
    </row>
    <row r="62" spans="1:7" ht="11.7" customHeight="1" x14ac:dyDescent="0.25">
      <c r="A62" s="769"/>
      <c r="B62" s="770"/>
      <c r="C62" s="103" t="s">
        <v>1268</v>
      </c>
      <c r="D62" s="162">
        <v>55</v>
      </c>
      <c r="E62" s="178">
        <v>16</v>
      </c>
      <c r="F62" s="165">
        <v>1</v>
      </c>
    </row>
    <row r="63" spans="1:7" ht="11.7" customHeight="1" x14ac:dyDescent="0.25">
      <c r="A63" s="769"/>
      <c r="B63" s="770"/>
      <c r="C63" s="58" t="s">
        <v>1282</v>
      </c>
      <c r="D63" s="162">
        <v>0</v>
      </c>
      <c r="E63" s="178">
        <v>0</v>
      </c>
      <c r="F63" s="165">
        <v>0</v>
      </c>
    </row>
    <row r="64" spans="1:7" ht="11.7" customHeight="1" x14ac:dyDescent="0.25">
      <c r="A64" s="769"/>
      <c r="B64" s="770"/>
      <c r="C64" s="103" t="s">
        <v>880</v>
      </c>
      <c r="D64" s="162">
        <v>15</v>
      </c>
      <c r="E64" s="178">
        <v>0</v>
      </c>
      <c r="F64" s="165">
        <v>0</v>
      </c>
    </row>
    <row r="65" spans="1:6" ht="11.7" customHeight="1" x14ac:dyDescent="0.25">
      <c r="A65" s="769"/>
      <c r="B65" s="770"/>
      <c r="C65" s="103" t="s">
        <v>739</v>
      </c>
      <c r="D65" s="162">
        <v>0</v>
      </c>
      <c r="E65" s="178">
        <v>0</v>
      </c>
      <c r="F65" s="165">
        <v>0</v>
      </c>
    </row>
    <row r="66" spans="1:6" ht="11.7" customHeight="1" x14ac:dyDescent="0.25">
      <c r="A66" s="766">
        <v>17</v>
      </c>
      <c r="B66" s="767" t="s">
        <v>347</v>
      </c>
      <c r="C66" s="103" t="s">
        <v>485</v>
      </c>
      <c r="D66" s="162">
        <v>50</v>
      </c>
      <c r="E66" s="178">
        <v>10</v>
      </c>
      <c r="F66" s="165">
        <v>21</v>
      </c>
    </row>
    <row r="67" spans="1:6" ht="11.7" customHeight="1" x14ac:dyDescent="0.25">
      <c r="A67" s="766"/>
      <c r="B67" s="767"/>
      <c r="C67" s="58" t="s">
        <v>739</v>
      </c>
      <c r="D67" s="162">
        <v>44</v>
      </c>
      <c r="E67" s="178">
        <v>0</v>
      </c>
      <c r="F67" s="165">
        <v>0</v>
      </c>
    </row>
    <row r="68" spans="1:6" ht="11.7" customHeight="1" x14ac:dyDescent="0.25">
      <c r="A68" s="766">
        <v>18</v>
      </c>
      <c r="B68" s="767" t="s">
        <v>744</v>
      </c>
      <c r="C68" s="58" t="s">
        <v>1000</v>
      </c>
      <c r="D68" s="162">
        <v>30</v>
      </c>
      <c r="E68" s="178">
        <v>10</v>
      </c>
      <c r="F68" s="165">
        <v>10</v>
      </c>
    </row>
    <row r="69" spans="1:6" ht="11.7" customHeight="1" x14ac:dyDescent="0.25">
      <c r="A69" s="766"/>
      <c r="B69" s="767"/>
      <c r="C69" s="58" t="s">
        <v>745</v>
      </c>
      <c r="D69" s="162">
        <v>50</v>
      </c>
      <c r="E69" s="178">
        <v>2</v>
      </c>
      <c r="F69" s="165">
        <v>15</v>
      </c>
    </row>
    <row r="70" spans="1:6" ht="11.7" customHeight="1" x14ac:dyDescent="0.25">
      <c r="A70" s="766"/>
      <c r="B70" s="767"/>
      <c r="C70" s="58" t="s">
        <v>739</v>
      </c>
      <c r="D70" s="162">
        <v>50</v>
      </c>
      <c r="E70" s="178">
        <v>22</v>
      </c>
      <c r="F70" s="165">
        <v>40</v>
      </c>
    </row>
    <row r="71" spans="1:6" ht="11.7" customHeight="1" x14ac:dyDescent="0.25">
      <c r="A71" s="766">
        <v>19</v>
      </c>
      <c r="B71" s="767" t="s">
        <v>349</v>
      </c>
      <c r="C71" s="58" t="s">
        <v>882</v>
      </c>
      <c r="D71" s="162">
        <v>9</v>
      </c>
      <c r="E71" s="178">
        <v>2</v>
      </c>
      <c r="F71" s="165">
        <v>2</v>
      </c>
    </row>
    <row r="72" spans="1:6" ht="11.7" customHeight="1" x14ac:dyDescent="0.25">
      <c r="A72" s="766"/>
      <c r="B72" s="767"/>
      <c r="C72" s="58" t="s">
        <v>883</v>
      </c>
      <c r="D72" s="162">
        <v>20</v>
      </c>
      <c r="E72" s="178">
        <v>2</v>
      </c>
      <c r="F72" s="165">
        <v>2</v>
      </c>
    </row>
    <row r="73" spans="1:6" ht="11.7" customHeight="1" x14ac:dyDescent="0.25">
      <c r="A73" s="766"/>
      <c r="B73" s="767"/>
      <c r="C73" s="58" t="s">
        <v>899</v>
      </c>
      <c r="D73" s="162">
        <v>5</v>
      </c>
      <c r="E73" s="178">
        <v>2</v>
      </c>
      <c r="F73" s="165">
        <v>2</v>
      </c>
    </row>
    <row r="74" spans="1:6" ht="11.7" customHeight="1" x14ac:dyDescent="0.25">
      <c r="A74" s="766"/>
      <c r="B74" s="767"/>
      <c r="C74" s="58" t="s">
        <v>473</v>
      </c>
      <c r="D74" s="162">
        <v>20</v>
      </c>
      <c r="E74" s="178">
        <v>1</v>
      </c>
      <c r="F74" s="165">
        <v>1</v>
      </c>
    </row>
    <row r="75" spans="1:6" ht="11.7" customHeight="1" x14ac:dyDescent="0.25">
      <c r="A75" s="766"/>
      <c r="B75" s="767"/>
      <c r="C75" s="58" t="s">
        <v>881</v>
      </c>
      <c r="D75" s="162">
        <v>15</v>
      </c>
      <c r="E75" s="178">
        <v>4</v>
      </c>
      <c r="F75" s="165">
        <v>3</v>
      </c>
    </row>
    <row r="76" spans="1:6" ht="11.7" customHeight="1" x14ac:dyDescent="0.25">
      <c r="A76" s="766"/>
      <c r="B76" s="767"/>
      <c r="C76" s="58" t="s">
        <v>739</v>
      </c>
      <c r="D76" s="162">
        <v>30</v>
      </c>
      <c r="E76" s="178">
        <v>6</v>
      </c>
      <c r="F76" s="165">
        <v>10</v>
      </c>
    </row>
    <row r="77" spans="1:6" ht="11.7" customHeight="1" x14ac:dyDescent="0.25">
      <c r="A77" s="766">
        <v>20</v>
      </c>
      <c r="B77" s="768" t="s">
        <v>350</v>
      </c>
      <c r="C77" s="58" t="s">
        <v>1055</v>
      </c>
      <c r="D77" s="162">
        <v>10</v>
      </c>
      <c r="E77" s="178">
        <v>9</v>
      </c>
      <c r="F77" s="165">
        <v>6</v>
      </c>
    </row>
    <row r="78" spans="1:6" ht="11.7" customHeight="1" x14ac:dyDescent="0.25">
      <c r="A78" s="766"/>
      <c r="B78" s="768"/>
      <c r="C78" s="58" t="s">
        <v>1001</v>
      </c>
      <c r="D78" s="162">
        <v>15</v>
      </c>
      <c r="E78" s="178">
        <v>8</v>
      </c>
      <c r="F78" s="165">
        <v>7</v>
      </c>
    </row>
    <row r="79" spans="1:6" ht="11.7" customHeight="1" x14ac:dyDescent="0.25">
      <c r="A79" s="766"/>
      <c r="B79" s="768"/>
      <c r="C79" s="58" t="s">
        <v>1056</v>
      </c>
      <c r="D79" s="162">
        <v>8</v>
      </c>
      <c r="E79" s="178">
        <v>2</v>
      </c>
      <c r="F79" s="165">
        <v>1</v>
      </c>
    </row>
    <row r="80" spans="1:6" ht="11.7" customHeight="1" x14ac:dyDescent="0.25">
      <c r="A80" s="766"/>
      <c r="B80" s="768"/>
      <c r="C80" s="58" t="s">
        <v>1002</v>
      </c>
      <c r="D80" s="162">
        <v>50</v>
      </c>
      <c r="E80" s="178">
        <v>21</v>
      </c>
      <c r="F80" s="165">
        <v>10</v>
      </c>
    </row>
    <row r="81" spans="1:6" ht="11.7" customHeight="1" x14ac:dyDescent="0.25">
      <c r="A81" s="766"/>
      <c r="B81" s="768"/>
      <c r="C81" s="58" t="s">
        <v>1284</v>
      </c>
      <c r="D81" s="162">
        <v>50</v>
      </c>
      <c r="E81" s="178">
        <v>28</v>
      </c>
      <c r="F81" s="165">
        <v>8</v>
      </c>
    </row>
    <row r="82" spans="1:6" ht="11.7" customHeight="1" x14ac:dyDescent="0.25">
      <c r="A82" s="766"/>
      <c r="B82" s="768"/>
      <c r="C82" s="58" t="s">
        <v>739</v>
      </c>
      <c r="D82" s="162">
        <v>20</v>
      </c>
      <c r="E82" s="178">
        <v>0</v>
      </c>
      <c r="F82" s="165">
        <v>0</v>
      </c>
    </row>
    <row r="83" spans="1:6" ht="11.7" customHeight="1" x14ac:dyDescent="0.25">
      <c r="A83" s="766">
        <v>21</v>
      </c>
      <c r="B83" s="767" t="s">
        <v>351</v>
      </c>
      <c r="C83" s="58" t="s">
        <v>1285</v>
      </c>
      <c r="D83" s="162">
        <v>5</v>
      </c>
      <c r="E83" s="178">
        <v>0</v>
      </c>
      <c r="F83" s="165">
        <v>0</v>
      </c>
    </row>
    <row r="84" spans="1:6" ht="11.7" customHeight="1" x14ac:dyDescent="0.25">
      <c r="A84" s="766"/>
      <c r="B84" s="767"/>
      <c r="C84" s="58" t="s">
        <v>476</v>
      </c>
      <c r="D84" s="162">
        <v>5</v>
      </c>
      <c r="E84" s="178">
        <v>0</v>
      </c>
      <c r="F84" s="165">
        <v>0</v>
      </c>
    </row>
    <row r="85" spans="1:6" ht="11.7" customHeight="1" x14ac:dyDescent="0.25">
      <c r="A85" s="766"/>
      <c r="B85" s="767"/>
      <c r="C85" s="58" t="s">
        <v>739</v>
      </c>
      <c r="D85" s="162">
        <v>2</v>
      </c>
      <c r="E85" s="178">
        <v>0</v>
      </c>
      <c r="F85" s="165">
        <v>0</v>
      </c>
    </row>
    <row r="86" spans="1:6" ht="27.6" x14ac:dyDescent="0.25">
      <c r="A86" s="766">
        <v>22</v>
      </c>
      <c r="B86" s="767" t="s">
        <v>352</v>
      </c>
      <c r="C86" s="370" t="s">
        <v>1005</v>
      </c>
      <c r="D86" s="162">
        <v>10</v>
      </c>
      <c r="E86" s="178">
        <v>4</v>
      </c>
      <c r="F86" s="165">
        <v>4</v>
      </c>
    </row>
    <row r="87" spans="1:6" x14ac:dyDescent="0.25">
      <c r="A87" s="766"/>
      <c r="B87" s="767"/>
      <c r="C87" s="370" t="s">
        <v>879</v>
      </c>
      <c r="D87" s="162">
        <v>10</v>
      </c>
      <c r="E87" s="178">
        <v>0</v>
      </c>
      <c r="F87" s="165">
        <v>0</v>
      </c>
    </row>
    <row r="88" spans="1:6" ht="27.6" x14ac:dyDescent="0.25">
      <c r="A88" s="766"/>
      <c r="B88" s="767"/>
      <c r="C88" s="370" t="s">
        <v>1006</v>
      </c>
      <c r="D88" s="162">
        <v>30</v>
      </c>
      <c r="E88" s="178">
        <v>3</v>
      </c>
      <c r="F88" s="165">
        <v>3</v>
      </c>
    </row>
    <row r="89" spans="1:6" ht="11.7" customHeight="1" x14ac:dyDescent="0.25">
      <c r="A89" s="766">
        <v>23</v>
      </c>
      <c r="B89" s="767" t="s">
        <v>353</v>
      </c>
      <c r="C89" s="58" t="s">
        <v>885</v>
      </c>
      <c r="D89" s="162">
        <v>10</v>
      </c>
      <c r="E89" s="178">
        <v>2</v>
      </c>
      <c r="F89" s="165">
        <v>4</v>
      </c>
    </row>
    <row r="90" spans="1:6" ht="11.7" customHeight="1" x14ac:dyDescent="0.25">
      <c r="A90" s="766"/>
      <c r="B90" s="767"/>
      <c r="C90" s="58" t="s">
        <v>1007</v>
      </c>
      <c r="D90" s="162">
        <v>5</v>
      </c>
      <c r="E90" s="178">
        <v>2</v>
      </c>
      <c r="F90" s="165">
        <v>2</v>
      </c>
    </row>
    <row r="91" spans="1:6" ht="11.7" customHeight="1" x14ac:dyDescent="0.25">
      <c r="A91" s="766"/>
      <c r="B91" s="767"/>
      <c r="C91" s="58" t="s">
        <v>1282</v>
      </c>
      <c r="D91" s="162">
        <v>0</v>
      </c>
      <c r="E91" s="178">
        <v>0</v>
      </c>
      <c r="F91" s="165">
        <v>0</v>
      </c>
    </row>
    <row r="92" spans="1:6" ht="11.7" customHeight="1" x14ac:dyDescent="0.25">
      <c r="A92" s="766">
        <v>24</v>
      </c>
      <c r="B92" s="767" t="s">
        <v>354</v>
      </c>
      <c r="C92" s="58" t="s">
        <v>888</v>
      </c>
      <c r="D92" s="162">
        <v>0</v>
      </c>
      <c r="E92" s="178">
        <v>0</v>
      </c>
      <c r="F92" s="165">
        <v>0</v>
      </c>
    </row>
    <row r="93" spans="1:6" ht="11.7" customHeight="1" x14ac:dyDescent="0.25">
      <c r="A93" s="766"/>
      <c r="B93" s="767"/>
      <c r="C93" s="58" t="s">
        <v>886</v>
      </c>
      <c r="D93" s="162">
        <v>15</v>
      </c>
      <c r="E93" s="178">
        <v>8</v>
      </c>
      <c r="F93" s="165">
        <v>6</v>
      </c>
    </row>
    <row r="94" spans="1:6" ht="11.7" customHeight="1" x14ac:dyDescent="0.25">
      <c r="A94" s="766"/>
      <c r="B94" s="767"/>
      <c r="C94" s="58" t="s">
        <v>1008</v>
      </c>
      <c r="D94" s="162">
        <v>0</v>
      </c>
      <c r="E94" s="178">
        <v>0</v>
      </c>
      <c r="F94" s="165">
        <v>0</v>
      </c>
    </row>
    <row r="95" spans="1:6" ht="11.7" customHeight="1" x14ac:dyDescent="0.25">
      <c r="A95" s="766"/>
      <c r="B95" s="767"/>
      <c r="C95" s="58" t="s">
        <v>479</v>
      </c>
      <c r="D95" s="162">
        <v>10</v>
      </c>
      <c r="E95" s="178">
        <v>1</v>
      </c>
      <c r="F95" s="165">
        <v>2</v>
      </c>
    </row>
    <row r="96" spans="1:6" ht="11.7" customHeight="1" x14ac:dyDescent="0.25">
      <c r="A96" s="766"/>
      <c r="B96" s="767"/>
      <c r="C96" s="58" t="s">
        <v>380</v>
      </c>
      <c r="D96" s="162">
        <v>0</v>
      </c>
      <c r="E96" s="178">
        <v>0</v>
      </c>
      <c r="F96" s="165">
        <v>0</v>
      </c>
    </row>
    <row r="97" spans="1:6" ht="11.7" customHeight="1" x14ac:dyDescent="0.25">
      <c r="A97" s="766"/>
      <c r="B97" s="767"/>
      <c r="C97" s="58" t="s">
        <v>887</v>
      </c>
      <c r="D97" s="162">
        <v>20</v>
      </c>
      <c r="E97" s="178">
        <v>0</v>
      </c>
      <c r="F97" s="165">
        <v>0</v>
      </c>
    </row>
    <row r="98" spans="1:6" ht="11.7" customHeight="1" x14ac:dyDescent="0.25">
      <c r="A98" s="766"/>
      <c r="B98" s="767"/>
      <c r="C98" s="58" t="s">
        <v>739</v>
      </c>
      <c r="D98" s="162">
        <v>0</v>
      </c>
      <c r="E98" s="178">
        <v>0</v>
      </c>
      <c r="F98" s="165">
        <v>0</v>
      </c>
    </row>
    <row r="99" spans="1:6" ht="11.7" customHeight="1" x14ac:dyDescent="0.25">
      <c r="A99" s="766">
        <v>25</v>
      </c>
      <c r="B99" s="767" t="s">
        <v>355</v>
      </c>
      <c r="C99" s="58" t="s">
        <v>475</v>
      </c>
      <c r="D99" s="162">
        <v>20</v>
      </c>
      <c r="E99" s="178">
        <v>15</v>
      </c>
      <c r="F99" s="165">
        <v>15</v>
      </c>
    </row>
    <row r="100" spans="1:6" ht="11.7" customHeight="1" x14ac:dyDescent="0.25">
      <c r="A100" s="766"/>
      <c r="B100" s="767"/>
      <c r="C100" s="58" t="s">
        <v>739</v>
      </c>
      <c r="D100" s="162">
        <v>30</v>
      </c>
      <c r="E100" s="178">
        <v>15</v>
      </c>
      <c r="F100" s="165">
        <v>12</v>
      </c>
    </row>
    <row r="101" spans="1:6" ht="11.7" customHeight="1" x14ac:dyDescent="0.25">
      <c r="A101" s="766">
        <v>26</v>
      </c>
      <c r="B101" s="767" t="s">
        <v>356</v>
      </c>
      <c r="C101" s="58" t="s">
        <v>1058</v>
      </c>
      <c r="D101" s="162">
        <v>20</v>
      </c>
      <c r="E101" s="178">
        <v>3</v>
      </c>
      <c r="F101" s="165">
        <v>6</v>
      </c>
    </row>
    <row r="102" spans="1:6" ht="11.7" customHeight="1" x14ac:dyDescent="0.25">
      <c r="A102" s="766"/>
      <c r="B102" s="767"/>
      <c r="C102" s="58" t="s">
        <v>746</v>
      </c>
      <c r="D102" s="162">
        <v>20</v>
      </c>
      <c r="E102" s="178">
        <v>0</v>
      </c>
      <c r="F102" s="165">
        <v>0</v>
      </c>
    </row>
    <row r="103" spans="1:6" ht="11.7" customHeight="1" x14ac:dyDescent="0.25">
      <c r="A103" s="766"/>
      <c r="B103" s="767"/>
      <c r="C103" s="58" t="s">
        <v>478</v>
      </c>
      <c r="D103" s="162">
        <v>0</v>
      </c>
      <c r="E103" s="178">
        <v>0</v>
      </c>
      <c r="F103" s="165">
        <v>0</v>
      </c>
    </row>
    <row r="104" spans="1:6" ht="14.4" customHeight="1" x14ac:dyDescent="0.25">
      <c r="A104" s="766"/>
      <c r="B104" s="767"/>
      <c r="C104" s="58" t="s">
        <v>747</v>
      </c>
      <c r="D104" s="162">
        <v>20</v>
      </c>
      <c r="E104" s="178">
        <v>2</v>
      </c>
      <c r="F104" s="165">
        <v>20</v>
      </c>
    </row>
    <row r="105" spans="1:6" ht="11.7" customHeight="1" x14ac:dyDescent="0.25">
      <c r="A105" s="766"/>
      <c r="B105" s="767"/>
      <c r="C105" s="58" t="s">
        <v>1282</v>
      </c>
      <c r="D105" s="162">
        <v>0</v>
      </c>
      <c r="E105" s="178">
        <v>0</v>
      </c>
      <c r="F105" s="165">
        <v>0</v>
      </c>
    </row>
    <row r="106" spans="1:6" ht="11.7" customHeight="1" x14ac:dyDescent="0.25">
      <c r="A106" s="766"/>
      <c r="B106" s="767"/>
      <c r="C106" s="58" t="s">
        <v>889</v>
      </c>
      <c r="D106" s="162">
        <v>0</v>
      </c>
      <c r="E106" s="178">
        <v>0</v>
      </c>
      <c r="F106" s="165">
        <v>0</v>
      </c>
    </row>
    <row r="107" spans="1:6" ht="11.7" customHeight="1" x14ac:dyDescent="0.25">
      <c r="A107" s="766"/>
      <c r="B107" s="767"/>
      <c r="C107" s="58" t="s">
        <v>1009</v>
      </c>
      <c r="D107" s="162">
        <v>70</v>
      </c>
      <c r="E107" s="178">
        <v>2</v>
      </c>
      <c r="F107" s="165">
        <v>10</v>
      </c>
    </row>
    <row r="108" spans="1:6" ht="11.7" customHeight="1" x14ac:dyDescent="0.25">
      <c r="A108" s="766"/>
      <c r="B108" s="767"/>
      <c r="C108" s="58" t="s">
        <v>1272</v>
      </c>
      <c r="D108" s="162">
        <v>0</v>
      </c>
      <c r="E108" s="178">
        <v>0</v>
      </c>
      <c r="F108" s="165">
        <v>0</v>
      </c>
    </row>
    <row r="109" spans="1:6" ht="11.7" customHeight="1" x14ac:dyDescent="0.25">
      <c r="A109" s="766"/>
      <c r="B109" s="767"/>
      <c r="C109" s="58" t="s">
        <v>1286</v>
      </c>
      <c r="D109" s="162">
        <v>0</v>
      </c>
      <c r="E109" s="178">
        <v>0</v>
      </c>
      <c r="F109" s="165">
        <v>0</v>
      </c>
    </row>
    <row r="110" spans="1:6" ht="11.7" customHeight="1" x14ac:dyDescent="0.25">
      <c r="A110" s="766"/>
      <c r="B110" s="767"/>
      <c r="C110" s="58" t="s">
        <v>739</v>
      </c>
      <c r="D110" s="162">
        <v>100</v>
      </c>
      <c r="E110" s="178">
        <v>59</v>
      </c>
      <c r="F110" s="165">
        <v>11</v>
      </c>
    </row>
    <row r="111" spans="1:6" ht="11.7" customHeight="1" x14ac:dyDescent="0.25">
      <c r="A111" s="302">
        <v>27</v>
      </c>
      <c r="B111" s="276" t="s">
        <v>357</v>
      </c>
      <c r="C111" s="58" t="s">
        <v>1010</v>
      </c>
      <c r="D111" s="162">
        <v>20</v>
      </c>
      <c r="E111" s="178">
        <v>15</v>
      </c>
      <c r="F111" s="165">
        <v>15</v>
      </c>
    </row>
    <row r="112" spans="1:6" ht="11.7" customHeight="1" x14ac:dyDescent="0.25">
      <c r="A112" s="766">
        <v>28</v>
      </c>
      <c r="B112" s="767" t="s">
        <v>358</v>
      </c>
      <c r="C112" s="58" t="s">
        <v>890</v>
      </c>
      <c r="D112" s="162">
        <v>50</v>
      </c>
      <c r="E112" s="178">
        <v>10</v>
      </c>
      <c r="F112" s="165">
        <v>10</v>
      </c>
    </row>
    <row r="113" spans="1:7" ht="11.7" customHeight="1" x14ac:dyDescent="0.25">
      <c r="A113" s="766"/>
      <c r="B113" s="767"/>
      <c r="C113" s="58" t="s">
        <v>748</v>
      </c>
      <c r="D113" s="162">
        <v>100</v>
      </c>
      <c r="E113" s="178">
        <v>10</v>
      </c>
      <c r="F113" s="165">
        <v>100</v>
      </c>
    </row>
    <row r="114" spans="1:7" s="176" customFormat="1" ht="11.7" customHeight="1" x14ac:dyDescent="0.25">
      <c r="A114" s="766"/>
      <c r="B114" s="767"/>
      <c r="C114" s="58" t="s">
        <v>1011</v>
      </c>
      <c r="D114" s="162">
        <v>55</v>
      </c>
      <c r="E114" s="178">
        <v>12</v>
      </c>
      <c r="F114" s="165">
        <v>14</v>
      </c>
      <c r="G114" s="287"/>
    </row>
    <row r="115" spans="1:7" ht="11.7" customHeight="1" x14ac:dyDescent="0.25">
      <c r="A115" s="766"/>
      <c r="B115" s="767"/>
      <c r="C115" s="58" t="s">
        <v>1057</v>
      </c>
      <c r="D115" s="162">
        <v>100</v>
      </c>
      <c r="E115" s="178">
        <v>10</v>
      </c>
      <c r="F115" s="165">
        <v>100</v>
      </c>
    </row>
    <row r="116" spans="1:7" ht="11.7" customHeight="1" x14ac:dyDescent="0.25">
      <c r="A116" s="766">
        <v>29</v>
      </c>
      <c r="B116" s="767" t="s">
        <v>359</v>
      </c>
      <c r="C116" s="58" t="s">
        <v>1012</v>
      </c>
      <c r="D116" s="162">
        <v>10</v>
      </c>
      <c r="E116" s="178">
        <v>1</v>
      </c>
      <c r="F116" s="165">
        <v>1</v>
      </c>
    </row>
    <row r="117" spans="1:7" ht="11.7" customHeight="1" x14ac:dyDescent="0.25">
      <c r="A117" s="766"/>
      <c r="B117" s="767"/>
      <c r="C117" s="58" t="s">
        <v>1287</v>
      </c>
      <c r="D117" s="162">
        <v>50</v>
      </c>
      <c r="E117" s="178">
        <v>8</v>
      </c>
      <c r="F117" s="165">
        <v>12</v>
      </c>
    </row>
    <row r="118" spans="1:7" s="176" customFormat="1" ht="11.7" customHeight="1" x14ac:dyDescent="0.25">
      <c r="A118" s="766"/>
      <c r="B118" s="767"/>
      <c r="C118" s="58" t="s">
        <v>891</v>
      </c>
      <c r="D118" s="162">
        <v>0</v>
      </c>
      <c r="E118" s="178">
        <v>0</v>
      </c>
      <c r="F118" s="165">
        <v>0</v>
      </c>
      <c r="G118" s="287"/>
    </row>
    <row r="119" spans="1:7" ht="11.7" customHeight="1" x14ac:dyDescent="0.25">
      <c r="A119" s="766"/>
      <c r="B119" s="767"/>
      <c r="C119" s="58" t="s">
        <v>739</v>
      </c>
      <c r="D119" s="162">
        <v>50</v>
      </c>
      <c r="E119" s="178">
        <v>19</v>
      </c>
      <c r="F119" s="165">
        <v>48</v>
      </c>
    </row>
    <row r="120" spans="1:7" ht="11.7" customHeight="1" x14ac:dyDescent="0.25">
      <c r="A120" s="766">
        <v>30</v>
      </c>
      <c r="B120" s="767" t="s">
        <v>360</v>
      </c>
      <c r="C120" s="58" t="s">
        <v>1014</v>
      </c>
      <c r="D120" s="162">
        <v>30</v>
      </c>
      <c r="E120" s="178">
        <v>20</v>
      </c>
      <c r="F120" s="165">
        <v>10</v>
      </c>
    </row>
    <row r="121" spans="1:7" ht="11.7" customHeight="1" x14ac:dyDescent="0.25">
      <c r="A121" s="766"/>
      <c r="B121" s="767"/>
      <c r="C121" s="58" t="s">
        <v>893</v>
      </c>
      <c r="D121" s="162">
        <v>10</v>
      </c>
      <c r="E121" s="178">
        <v>10</v>
      </c>
      <c r="F121" s="165">
        <v>5</v>
      </c>
    </row>
    <row r="122" spans="1:7" ht="11.7" customHeight="1" x14ac:dyDescent="0.25">
      <c r="A122" s="766"/>
      <c r="B122" s="767"/>
      <c r="C122" s="58" t="s">
        <v>892</v>
      </c>
      <c r="D122" s="162">
        <v>50</v>
      </c>
      <c r="E122" s="178">
        <v>0</v>
      </c>
      <c r="F122" s="165">
        <v>0</v>
      </c>
    </row>
    <row r="123" spans="1:7" ht="11.7" customHeight="1" x14ac:dyDescent="0.25">
      <c r="A123" s="766"/>
      <c r="B123" s="767"/>
      <c r="C123" s="58" t="s">
        <v>1288</v>
      </c>
      <c r="D123" s="162">
        <v>4</v>
      </c>
      <c r="E123" s="178">
        <v>4</v>
      </c>
      <c r="F123" s="165">
        <v>2</v>
      </c>
    </row>
    <row r="124" spans="1:7" ht="11.7" customHeight="1" x14ac:dyDescent="0.25">
      <c r="A124" s="766"/>
      <c r="B124" s="767"/>
      <c r="C124" s="58" t="s">
        <v>739</v>
      </c>
      <c r="D124" s="162">
        <v>10</v>
      </c>
      <c r="E124" s="178">
        <v>10</v>
      </c>
      <c r="F124" s="165">
        <v>10</v>
      </c>
    </row>
    <row r="125" spans="1:7" ht="11.7" customHeight="1" x14ac:dyDescent="0.25">
      <c r="A125" s="766">
        <v>31</v>
      </c>
      <c r="B125" s="767" t="s">
        <v>361</v>
      </c>
      <c r="C125" s="58" t="s">
        <v>1278</v>
      </c>
      <c r="D125" s="162">
        <v>0</v>
      </c>
      <c r="E125" s="178">
        <v>0</v>
      </c>
      <c r="F125" s="165">
        <v>0</v>
      </c>
    </row>
    <row r="126" spans="1:7" ht="11.7" customHeight="1" x14ac:dyDescent="0.25">
      <c r="A126" s="766"/>
      <c r="B126" s="767"/>
      <c r="C126" s="58" t="s">
        <v>892</v>
      </c>
      <c r="D126" s="162">
        <v>0</v>
      </c>
      <c r="E126" s="178">
        <v>0</v>
      </c>
      <c r="F126" s="165">
        <v>0</v>
      </c>
    </row>
    <row r="127" spans="1:7" ht="11.7" customHeight="1" x14ac:dyDescent="0.25">
      <c r="A127" s="766"/>
      <c r="B127" s="768"/>
      <c r="C127" s="58" t="s">
        <v>480</v>
      </c>
      <c r="D127" s="162">
        <v>30</v>
      </c>
      <c r="E127" s="178">
        <v>8</v>
      </c>
      <c r="F127" s="165">
        <v>8</v>
      </c>
    </row>
    <row r="128" spans="1:7" ht="11.7" customHeight="1" x14ac:dyDescent="0.25">
      <c r="A128" s="766"/>
      <c r="B128" s="768"/>
      <c r="C128" s="58" t="s">
        <v>739</v>
      </c>
      <c r="D128" s="162">
        <v>70</v>
      </c>
      <c r="E128" s="178">
        <v>37</v>
      </c>
      <c r="F128" s="165">
        <v>13</v>
      </c>
    </row>
    <row r="129" spans="1:6" ht="11.7" customHeight="1" x14ac:dyDescent="0.25">
      <c r="A129" s="766">
        <v>32</v>
      </c>
      <c r="B129" s="767" t="s">
        <v>362</v>
      </c>
      <c r="C129" s="58" t="s">
        <v>1015</v>
      </c>
      <c r="D129" s="162">
        <v>10</v>
      </c>
      <c r="E129" s="178">
        <v>3</v>
      </c>
      <c r="F129" s="165">
        <v>3</v>
      </c>
    </row>
    <row r="130" spans="1:6" ht="11.7" customHeight="1" x14ac:dyDescent="0.25">
      <c r="A130" s="766"/>
      <c r="B130" s="767"/>
      <c r="C130" s="58" t="s">
        <v>894</v>
      </c>
      <c r="D130" s="162">
        <v>0</v>
      </c>
      <c r="E130" s="178">
        <v>0</v>
      </c>
      <c r="F130" s="165">
        <v>0</v>
      </c>
    </row>
    <row r="131" spans="1:6" ht="11.7" customHeight="1" x14ac:dyDescent="0.25">
      <c r="A131" s="766"/>
      <c r="B131" s="767"/>
      <c r="C131" s="58" t="s">
        <v>1279</v>
      </c>
      <c r="D131" s="162">
        <v>0</v>
      </c>
      <c r="E131" s="178">
        <v>0</v>
      </c>
      <c r="F131" s="165">
        <v>0</v>
      </c>
    </row>
    <row r="132" spans="1:6" ht="11.7" customHeight="1" x14ac:dyDescent="0.25">
      <c r="A132" s="766"/>
      <c r="B132" s="767"/>
      <c r="C132" s="58" t="s">
        <v>739</v>
      </c>
      <c r="D132" s="162">
        <v>12</v>
      </c>
      <c r="E132" s="178">
        <v>12</v>
      </c>
      <c r="F132" s="165">
        <v>12</v>
      </c>
    </row>
    <row r="133" spans="1:6" ht="11.7" customHeight="1" x14ac:dyDescent="0.25">
      <c r="A133" s="766">
        <v>33</v>
      </c>
      <c r="B133" s="767" t="s">
        <v>363</v>
      </c>
      <c r="C133" s="58" t="s">
        <v>1289</v>
      </c>
      <c r="D133" s="162">
        <v>60</v>
      </c>
      <c r="E133" s="178">
        <v>55</v>
      </c>
      <c r="F133" s="165">
        <v>20</v>
      </c>
    </row>
    <row r="134" spans="1:6" ht="11.7" customHeight="1" x14ac:dyDescent="0.25">
      <c r="A134" s="766"/>
      <c r="B134" s="767"/>
      <c r="C134" s="58" t="s">
        <v>380</v>
      </c>
      <c r="D134" s="162">
        <v>10</v>
      </c>
      <c r="E134" s="178">
        <v>2</v>
      </c>
      <c r="F134" s="165">
        <v>2</v>
      </c>
    </row>
    <row r="135" spans="1:6" ht="11.7" customHeight="1" x14ac:dyDescent="0.25">
      <c r="A135" s="766"/>
      <c r="B135" s="767"/>
      <c r="C135" s="58" t="s">
        <v>477</v>
      </c>
      <c r="D135" s="162">
        <v>15</v>
      </c>
      <c r="E135" s="178">
        <v>0</v>
      </c>
      <c r="F135" s="165">
        <v>0</v>
      </c>
    </row>
    <row r="136" spans="1:6" ht="11.7" customHeight="1" x14ac:dyDescent="0.25">
      <c r="A136" s="766"/>
      <c r="B136" s="767"/>
      <c r="C136" s="58" t="s">
        <v>1282</v>
      </c>
      <c r="D136" s="162">
        <v>0</v>
      </c>
      <c r="E136" s="178">
        <v>0</v>
      </c>
      <c r="F136" s="165">
        <v>0</v>
      </c>
    </row>
    <row r="137" spans="1:6" ht="11.7" customHeight="1" x14ac:dyDescent="0.25">
      <c r="A137" s="766"/>
      <c r="B137" s="768"/>
      <c r="C137" s="58" t="s">
        <v>1286</v>
      </c>
      <c r="D137" s="162">
        <v>0</v>
      </c>
      <c r="E137" s="178">
        <v>0</v>
      </c>
      <c r="F137" s="165">
        <v>0</v>
      </c>
    </row>
    <row r="138" spans="1:6" ht="11.7" customHeight="1" x14ac:dyDescent="0.25">
      <c r="A138" s="761">
        <v>34</v>
      </c>
      <c r="B138" s="758" t="s">
        <v>364</v>
      </c>
      <c r="C138" s="58" t="s">
        <v>888</v>
      </c>
      <c r="D138" s="162">
        <v>0</v>
      </c>
      <c r="E138" s="178">
        <v>0</v>
      </c>
      <c r="F138" s="165">
        <v>0</v>
      </c>
    </row>
    <row r="139" spans="1:6" ht="11.7" customHeight="1" x14ac:dyDescent="0.25">
      <c r="A139" s="762"/>
      <c r="B139" s="759"/>
      <c r="C139" s="58" t="s">
        <v>1016</v>
      </c>
      <c r="D139" s="162">
        <v>25</v>
      </c>
      <c r="E139" s="178">
        <v>21</v>
      </c>
      <c r="F139" s="165">
        <v>12</v>
      </c>
    </row>
    <row r="140" spans="1:6" ht="11.7" customHeight="1" x14ac:dyDescent="0.25">
      <c r="A140" s="762"/>
      <c r="B140" s="759"/>
      <c r="C140" s="58" t="s">
        <v>750</v>
      </c>
      <c r="D140" s="162">
        <v>10</v>
      </c>
      <c r="E140" s="178">
        <v>0</v>
      </c>
      <c r="F140" s="165">
        <v>0</v>
      </c>
    </row>
    <row r="141" spans="1:6" ht="11.7" customHeight="1" x14ac:dyDescent="0.25">
      <c r="A141" s="762"/>
      <c r="B141" s="759"/>
      <c r="C141" s="58" t="s">
        <v>484</v>
      </c>
      <c r="D141" s="162">
        <v>20</v>
      </c>
      <c r="E141" s="178">
        <v>2</v>
      </c>
      <c r="F141" s="165">
        <v>2</v>
      </c>
    </row>
    <row r="142" spans="1:6" ht="11.7" customHeight="1" x14ac:dyDescent="0.25">
      <c r="A142" s="762"/>
      <c r="B142" s="759"/>
      <c r="C142" s="58" t="s">
        <v>1058</v>
      </c>
      <c r="D142" s="162">
        <v>0</v>
      </c>
      <c r="E142" s="178">
        <v>0</v>
      </c>
      <c r="F142" s="165">
        <v>0</v>
      </c>
    </row>
    <row r="143" spans="1:6" ht="11.7" customHeight="1" x14ac:dyDescent="0.25">
      <c r="A143" s="762"/>
      <c r="B143" s="759"/>
      <c r="C143" s="58" t="s">
        <v>1290</v>
      </c>
      <c r="D143" s="162">
        <v>0</v>
      </c>
      <c r="E143" s="178">
        <v>0</v>
      </c>
      <c r="F143" s="165">
        <v>0</v>
      </c>
    </row>
    <row r="144" spans="1:6" ht="11.7" customHeight="1" x14ac:dyDescent="0.25">
      <c r="A144" s="762"/>
      <c r="B144" s="759"/>
      <c r="C144" s="58" t="s">
        <v>1286</v>
      </c>
      <c r="D144" s="162">
        <v>0</v>
      </c>
      <c r="E144" s="178">
        <v>0</v>
      </c>
      <c r="F144" s="165">
        <v>0</v>
      </c>
    </row>
    <row r="145" spans="1:6" ht="11.7" customHeight="1" x14ac:dyDescent="0.25">
      <c r="A145" s="763"/>
      <c r="B145" s="760"/>
      <c r="C145" s="58" t="s">
        <v>739</v>
      </c>
      <c r="D145" s="162">
        <v>0</v>
      </c>
      <c r="E145" s="178">
        <v>0</v>
      </c>
      <c r="F145" s="165">
        <v>0</v>
      </c>
    </row>
    <row r="146" spans="1:6" ht="11.7" customHeight="1" x14ac:dyDescent="0.25">
      <c r="A146" s="761">
        <v>35</v>
      </c>
      <c r="B146" s="758" t="s">
        <v>365</v>
      </c>
      <c r="C146" s="58" t="s">
        <v>1282</v>
      </c>
      <c r="D146" s="162">
        <v>30</v>
      </c>
      <c r="E146" s="178">
        <v>30</v>
      </c>
      <c r="F146" s="165">
        <v>30</v>
      </c>
    </row>
    <row r="147" spans="1:6" ht="11.7" customHeight="1" x14ac:dyDescent="0.25">
      <c r="A147" s="764"/>
      <c r="B147" s="765"/>
      <c r="C147" s="58" t="s">
        <v>1291</v>
      </c>
      <c r="D147" s="162">
        <v>0</v>
      </c>
      <c r="E147" s="178">
        <v>0</v>
      </c>
      <c r="F147" s="165">
        <v>0</v>
      </c>
    </row>
    <row r="148" spans="1:6" ht="11.7" customHeight="1" x14ac:dyDescent="0.25">
      <c r="A148" s="763"/>
      <c r="B148" s="760"/>
      <c r="C148" s="58" t="s">
        <v>1294</v>
      </c>
      <c r="D148" s="162">
        <v>0</v>
      </c>
      <c r="E148" s="178">
        <v>0</v>
      </c>
      <c r="F148" s="165">
        <v>0</v>
      </c>
    </row>
    <row r="149" spans="1:6" ht="11.7" customHeight="1" x14ac:dyDescent="0.25">
      <c r="A149" s="766">
        <v>36</v>
      </c>
      <c r="B149" s="767" t="s">
        <v>366</v>
      </c>
      <c r="C149" s="58" t="s">
        <v>1019</v>
      </c>
      <c r="D149" s="162">
        <v>50</v>
      </c>
      <c r="E149" s="178">
        <v>13</v>
      </c>
      <c r="F149" s="165">
        <v>6</v>
      </c>
    </row>
    <row r="150" spans="1:6" ht="11.7" customHeight="1" x14ac:dyDescent="0.25">
      <c r="A150" s="766"/>
      <c r="B150" s="767"/>
      <c r="C150" s="58" t="s">
        <v>739</v>
      </c>
      <c r="D150" s="162">
        <v>60</v>
      </c>
      <c r="E150" s="178">
        <v>57</v>
      </c>
      <c r="F150" s="165">
        <v>27</v>
      </c>
    </row>
    <row r="151" spans="1:6" ht="11.7" customHeight="1" x14ac:dyDescent="0.25">
      <c r="A151" s="766">
        <v>37</v>
      </c>
      <c r="B151" s="767" t="s">
        <v>367</v>
      </c>
      <c r="C151" s="58" t="s">
        <v>1020</v>
      </c>
      <c r="D151" s="162">
        <v>20</v>
      </c>
      <c r="E151" s="178">
        <v>10</v>
      </c>
      <c r="F151" s="165">
        <v>8</v>
      </c>
    </row>
    <row r="152" spans="1:6" ht="11.7" customHeight="1" x14ac:dyDescent="0.25">
      <c r="A152" s="766"/>
      <c r="B152" s="767"/>
      <c r="C152" s="58" t="s">
        <v>739</v>
      </c>
      <c r="D152" s="162">
        <v>5</v>
      </c>
      <c r="E152" s="178">
        <v>5</v>
      </c>
      <c r="F152" s="165">
        <v>5</v>
      </c>
    </row>
    <row r="153" spans="1:6" ht="11.7" customHeight="1" x14ac:dyDescent="0.25">
      <c r="A153" s="766">
        <v>38</v>
      </c>
      <c r="B153" s="767" t="s">
        <v>368</v>
      </c>
      <c r="C153" s="58" t="s">
        <v>1292</v>
      </c>
      <c r="D153" s="162">
        <v>70</v>
      </c>
      <c r="E153" s="178">
        <v>5</v>
      </c>
      <c r="F153" s="165">
        <v>4</v>
      </c>
    </row>
    <row r="154" spans="1:6" ht="11.7" customHeight="1" x14ac:dyDescent="0.25">
      <c r="A154" s="766"/>
      <c r="B154" s="767"/>
      <c r="C154" s="58" t="s">
        <v>895</v>
      </c>
      <c r="D154" s="162">
        <v>8</v>
      </c>
      <c r="E154" s="178">
        <v>0</v>
      </c>
      <c r="F154" s="165">
        <v>0</v>
      </c>
    </row>
    <row r="155" spans="1:6" ht="11.7" customHeight="1" x14ac:dyDescent="0.25">
      <c r="A155" s="766"/>
      <c r="B155" s="767"/>
      <c r="C155" s="58" t="s">
        <v>852</v>
      </c>
      <c r="D155" s="162">
        <v>0</v>
      </c>
      <c r="E155" s="178">
        <v>0</v>
      </c>
      <c r="F155" s="165">
        <v>0</v>
      </c>
    </row>
    <row r="156" spans="1:6" ht="11.7" customHeight="1" x14ac:dyDescent="0.25">
      <c r="A156" s="766"/>
      <c r="B156" s="767"/>
      <c r="C156" s="58" t="s">
        <v>739</v>
      </c>
      <c r="D156" s="162">
        <v>30</v>
      </c>
      <c r="E156" s="178">
        <v>29</v>
      </c>
      <c r="F156" s="165">
        <v>8</v>
      </c>
    </row>
    <row r="157" spans="1:6" ht="11.7" customHeight="1" x14ac:dyDescent="0.25">
      <c r="A157" s="766">
        <v>39</v>
      </c>
      <c r="B157" s="767" t="s">
        <v>369</v>
      </c>
      <c r="C157" s="58" t="s">
        <v>471</v>
      </c>
      <c r="D157" s="162">
        <v>55</v>
      </c>
      <c r="E157" s="178">
        <v>5</v>
      </c>
      <c r="F157" s="165">
        <v>7</v>
      </c>
    </row>
    <row r="158" spans="1:6" ht="11.7" customHeight="1" x14ac:dyDescent="0.25">
      <c r="A158" s="766"/>
      <c r="B158" s="767"/>
      <c r="C158" s="58" t="s">
        <v>1293</v>
      </c>
      <c r="D158" s="162">
        <v>20</v>
      </c>
      <c r="E158" s="178">
        <v>0</v>
      </c>
      <c r="F158" s="165">
        <v>0</v>
      </c>
    </row>
    <row r="159" spans="1:6" ht="11.7" customHeight="1" x14ac:dyDescent="0.25">
      <c r="A159" s="766"/>
      <c r="B159" s="767"/>
      <c r="C159" s="58" t="s">
        <v>739</v>
      </c>
      <c r="D159" s="162">
        <v>20</v>
      </c>
      <c r="E159" s="178">
        <v>19</v>
      </c>
      <c r="F159" s="165">
        <v>6</v>
      </c>
    </row>
    <row r="160" spans="1:6" ht="11.7" customHeight="1" x14ac:dyDescent="0.25">
      <c r="A160" s="766">
        <v>40</v>
      </c>
      <c r="B160" s="767" t="s">
        <v>370</v>
      </c>
      <c r="C160" s="58" t="s">
        <v>1282</v>
      </c>
      <c r="D160" s="162">
        <v>0</v>
      </c>
      <c r="E160" s="178">
        <v>0</v>
      </c>
      <c r="F160" s="165">
        <v>0</v>
      </c>
    </row>
    <row r="161" spans="1:7" ht="11.7" customHeight="1" x14ac:dyDescent="0.25">
      <c r="A161" s="766"/>
      <c r="B161" s="768"/>
      <c r="C161" s="58" t="s">
        <v>1294</v>
      </c>
      <c r="D161" s="162">
        <v>0</v>
      </c>
      <c r="E161" s="178">
        <v>0</v>
      </c>
      <c r="F161" s="165">
        <v>0</v>
      </c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162">
        <v>30</v>
      </c>
      <c r="E162" s="178">
        <v>0</v>
      </c>
      <c r="F162" s="165">
        <v>0</v>
      </c>
    </row>
    <row r="163" spans="1:7" ht="11.7" customHeight="1" x14ac:dyDescent="0.25">
      <c r="A163" s="766"/>
      <c r="B163" s="767"/>
      <c r="C163" s="58" t="s">
        <v>748</v>
      </c>
      <c r="D163" s="162">
        <v>10</v>
      </c>
      <c r="E163" s="178">
        <v>1</v>
      </c>
      <c r="F163" s="165">
        <v>10</v>
      </c>
    </row>
    <row r="164" spans="1:7" ht="11.7" customHeight="1" x14ac:dyDescent="0.25">
      <c r="A164" s="766"/>
      <c r="B164" s="767"/>
      <c r="C164" s="58" t="s">
        <v>739</v>
      </c>
      <c r="D164" s="162">
        <v>50</v>
      </c>
      <c r="E164" s="178">
        <v>19</v>
      </c>
      <c r="F164" s="165">
        <v>19</v>
      </c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162">
        <v>15</v>
      </c>
      <c r="E165" s="178">
        <v>5</v>
      </c>
      <c r="F165" s="165">
        <v>7</v>
      </c>
    </row>
    <row r="166" spans="1:7" ht="11.7" customHeight="1" x14ac:dyDescent="0.25">
      <c r="A166" s="766"/>
      <c r="B166" s="767"/>
      <c r="C166" s="58" t="s">
        <v>739</v>
      </c>
      <c r="D166" s="162">
        <v>15</v>
      </c>
      <c r="E166" s="178">
        <v>15</v>
      </c>
      <c r="F166" s="165">
        <v>14</v>
      </c>
    </row>
    <row r="167" spans="1:7" ht="11.7" customHeight="1" x14ac:dyDescent="0.25">
      <c r="A167" s="303">
        <v>43</v>
      </c>
      <c r="B167" s="304" t="s">
        <v>373</v>
      </c>
      <c r="C167" s="299" t="s">
        <v>1296</v>
      </c>
      <c r="D167" s="162">
        <v>70</v>
      </c>
      <c r="E167" s="178">
        <v>23</v>
      </c>
      <c r="F167" s="165">
        <v>15</v>
      </c>
    </row>
    <row r="168" spans="1:7" ht="11.7" customHeight="1" thickBot="1" x14ac:dyDescent="0.3">
      <c r="A168" s="752" t="s">
        <v>959</v>
      </c>
      <c r="B168" s="753"/>
      <c r="C168" s="754"/>
      <c r="D168" s="168">
        <f>SUM(D14:D167)</f>
        <v>3413</v>
      </c>
      <c r="E168" s="168">
        <f>SUM(E14:E167)</f>
        <v>1176</v>
      </c>
      <c r="F168" s="168">
        <f>SUM(F14:F167)</f>
        <v>1053</v>
      </c>
    </row>
    <row r="169" spans="1:7" x14ac:dyDescent="0.25">
      <c r="A169" s="200" t="s">
        <v>1051</v>
      </c>
    </row>
    <row r="170" spans="1:7" ht="44.25" customHeight="1" x14ac:dyDescent="0.4">
      <c r="A170" s="755" t="s">
        <v>1372</v>
      </c>
      <c r="B170" s="756"/>
      <c r="C170" s="756"/>
      <c r="D170" s="756"/>
      <c r="E170" s="756"/>
      <c r="F170" s="756"/>
      <c r="G170" s="756"/>
    </row>
    <row r="171" spans="1:7" ht="11.4" customHeight="1" x14ac:dyDescent="0.25">
      <c r="A171" s="170"/>
      <c r="C171" s="171" t="s">
        <v>960</v>
      </c>
      <c r="E171" s="172" t="s">
        <v>754</v>
      </c>
      <c r="F171" s="172" t="s">
        <v>751</v>
      </c>
      <c r="G171" s="171"/>
    </row>
    <row r="172" spans="1:7" s="176" customFormat="1" x14ac:dyDescent="0.25">
      <c r="A172" s="173" t="s">
        <v>706</v>
      </c>
      <c r="B172" s="174"/>
      <c r="C172" s="173" t="s">
        <v>1578</v>
      </c>
      <c r="D172" s="181"/>
      <c r="E172" s="175"/>
      <c r="F172" s="175"/>
      <c r="G172" s="603"/>
    </row>
    <row r="173" spans="1:7" x14ac:dyDescent="0.25">
      <c r="A173" s="170" t="s">
        <v>699</v>
      </c>
      <c r="B173" s="177"/>
      <c r="C173" s="757" t="s">
        <v>700</v>
      </c>
      <c r="D173" s="756"/>
      <c r="E173" s="756"/>
      <c r="F173" s="756"/>
      <c r="G173" s="185"/>
    </row>
    <row r="175" spans="1:7" ht="29.4" customHeight="1" x14ac:dyDescent="0.3">
      <c r="A175" s="750" t="s">
        <v>961</v>
      </c>
      <c r="B175" s="751"/>
      <c r="C175" s="751"/>
      <c r="D175" s="751"/>
      <c r="E175" s="751"/>
      <c r="F175" s="751"/>
      <c r="G175" s="604"/>
    </row>
    <row r="176" spans="1:7" ht="21" customHeight="1" x14ac:dyDescent="0.25">
      <c r="A176" s="748" t="s">
        <v>962</v>
      </c>
      <c r="B176" s="749"/>
      <c r="C176" s="749"/>
      <c r="D176" s="749"/>
      <c r="E176" s="749"/>
      <c r="F176" s="749"/>
      <c r="G176" s="749"/>
    </row>
    <row r="177" spans="1:7" ht="30" customHeight="1" x14ac:dyDescent="0.3">
      <c r="A177" s="748" t="s">
        <v>213</v>
      </c>
      <c r="B177" s="642"/>
      <c r="C177" s="642"/>
      <c r="D177" s="642"/>
      <c r="E177" s="642"/>
      <c r="F177" s="642"/>
      <c r="G177" s="605"/>
    </row>
  </sheetData>
  <mergeCells count="93">
    <mergeCell ref="A165:A166"/>
    <mergeCell ref="B165:B166"/>
    <mergeCell ref="A157:A159"/>
    <mergeCell ref="B157:B159"/>
    <mergeCell ref="A160:A161"/>
    <mergeCell ref="B160:B161"/>
    <mergeCell ref="A162:A164"/>
    <mergeCell ref="B162:B164"/>
    <mergeCell ref="A149:A150"/>
    <mergeCell ref="B149:B150"/>
    <mergeCell ref="A151:A152"/>
    <mergeCell ref="B151:B152"/>
    <mergeCell ref="A153:A156"/>
    <mergeCell ref="B153:B156"/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  <mergeCell ref="A19:A22"/>
    <mergeCell ref="B19:B22"/>
    <mergeCell ref="A25:A29"/>
    <mergeCell ref="B25:B29"/>
    <mergeCell ref="A30:A32"/>
    <mergeCell ref="B30:B32"/>
    <mergeCell ref="B23:B24"/>
    <mergeCell ref="A23:A24"/>
    <mergeCell ref="A33:A37"/>
    <mergeCell ref="B33:B37"/>
    <mergeCell ref="A39:A43"/>
    <mergeCell ref="B39:B43"/>
    <mergeCell ref="A45:A46"/>
    <mergeCell ref="B45:B46"/>
    <mergeCell ref="A47:A50"/>
    <mergeCell ref="B47:B50"/>
    <mergeCell ref="A51:A53"/>
    <mergeCell ref="B51:B53"/>
    <mergeCell ref="A54:A55"/>
    <mergeCell ref="B54:B55"/>
    <mergeCell ref="A56:A58"/>
    <mergeCell ref="B56:B58"/>
    <mergeCell ref="A59:A65"/>
    <mergeCell ref="B59:B65"/>
    <mergeCell ref="A66:A67"/>
    <mergeCell ref="B66:B67"/>
    <mergeCell ref="A68:A70"/>
    <mergeCell ref="B68:B70"/>
    <mergeCell ref="A71:A76"/>
    <mergeCell ref="B71:B76"/>
    <mergeCell ref="A77:A82"/>
    <mergeCell ref="B77:B82"/>
    <mergeCell ref="A83:A85"/>
    <mergeCell ref="B83:B85"/>
    <mergeCell ref="A86:A88"/>
    <mergeCell ref="B86:B88"/>
    <mergeCell ref="A89:A91"/>
    <mergeCell ref="B89:B91"/>
    <mergeCell ref="A92:A98"/>
    <mergeCell ref="B92:B98"/>
    <mergeCell ref="A99:A100"/>
    <mergeCell ref="B99:B100"/>
    <mergeCell ref="A101:A110"/>
    <mergeCell ref="B101:B110"/>
    <mergeCell ref="A112:A115"/>
    <mergeCell ref="B112:B115"/>
    <mergeCell ref="A116:A119"/>
    <mergeCell ref="B116:B119"/>
    <mergeCell ref="A120:A124"/>
    <mergeCell ref="B120:B124"/>
    <mergeCell ref="B138:B145"/>
    <mergeCell ref="A138:A145"/>
    <mergeCell ref="A146:A148"/>
    <mergeCell ref="B146:B148"/>
    <mergeCell ref="A125:A128"/>
    <mergeCell ref="B125:B128"/>
    <mergeCell ref="A129:A132"/>
    <mergeCell ref="B129:B132"/>
    <mergeCell ref="A133:A137"/>
    <mergeCell ref="B133:B137"/>
    <mergeCell ref="A176:G176"/>
    <mergeCell ref="A175:F175"/>
    <mergeCell ref="A177:F177"/>
    <mergeCell ref="A168:C168"/>
    <mergeCell ref="A170:G170"/>
    <mergeCell ref="C173:F173"/>
  </mergeCells>
  <hyperlinks>
    <hyperlink ref="A175" location="sub_4200" display="sub_4200"/>
  </hyperlinks>
  <pageMargins left="0.70866141732283472" right="0.70866141732283472" top="0.74803149606299213" bottom="0.74803149606299213" header="0.31496062992125984" footer="0.31496062992125984"/>
  <pageSetup paperSize="9" scale="63" fitToWidth="2" fitToHeight="2" orientation="portrait" r:id="rId1"/>
  <rowBreaks count="1" manualBreakCount="1">
    <brk id="71" max="6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7"/>
  <sheetViews>
    <sheetView view="pageBreakPreview" zoomScale="130" zoomScaleNormal="110" zoomScaleSheetLayoutView="130" workbookViewId="0">
      <selection activeCell="C108" sqref="C108"/>
    </sheetView>
  </sheetViews>
  <sheetFormatPr defaultColWidth="8.88671875" defaultRowHeight="13.8" x14ac:dyDescent="0.25"/>
  <cols>
    <col min="1" max="1" width="4.33203125" style="153" customWidth="1"/>
    <col min="2" max="2" width="18.5546875" style="153" customWidth="1"/>
    <col min="3" max="3" width="34.6640625" style="153" customWidth="1"/>
    <col min="4" max="4" width="20.33203125" style="182" customWidth="1"/>
    <col min="5" max="5" width="26.5546875" style="153" customWidth="1"/>
    <col min="6" max="6" width="19.6640625" style="153" customWidth="1"/>
    <col min="7" max="7" width="9.5546875" style="153" customWidth="1"/>
    <col min="8" max="9" width="8.88671875" style="153" customWidth="1"/>
    <col min="10" max="16384" width="8.88671875" style="153"/>
  </cols>
  <sheetData>
    <row r="1" spans="1:38" x14ac:dyDescent="0.25">
      <c r="A1" s="151"/>
      <c r="B1" s="151"/>
      <c r="C1" s="151"/>
      <c r="D1" s="179"/>
      <c r="E1" s="151"/>
      <c r="F1" s="152" t="s">
        <v>954</v>
      </c>
    </row>
    <row r="2" spans="1:38" ht="10.95" customHeight="1" x14ac:dyDescent="0.25">
      <c r="A2" s="771" t="s">
        <v>0</v>
      </c>
      <c r="B2" s="771"/>
      <c r="C2" s="771"/>
      <c r="D2" s="771"/>
      <c r="E2" s="771"/>
      <c r="F2" s="771"/>
    </row>
    <row r="3" spans="1:38" ht="24.6" customHeight="1" x14ac:dyDescent="0.25">
      <c r="A3" s="772" t="s">
        <v>955</v>
      </c>
      <c r="B3" s="771"/>
      <c r="C3" s="771"/>
      <c r="D3" s="771"/>
      <c r="E3" s="771"/>
      <c r="F3" s="771"/>
    </row>
    <row r="4" spans="1:38" ht="13.95" customHeight="1" x14ac:dyDescent="0.25">
      <c r="A4" s="771" t="s">
        <v>1267</v>
      </c>
      <c r="B4" s="771"/>
      <c r="C4" s="771"/>
      <c r="D4" s="771"/>
      <c r="E4" s="771"/>
      <c r="F4" s="771"/>
    </row>
    <row r="5" spans="1:38" ht="15" x14ac:dyDescent="0.25">
      <c r="A5" s="151"/>
      <c r="B5" s="151"/>
      <c r="C5" s="151"/>
      <c r="D5" s="179"/>
      <c r="E5" s="151"/>
      <c r="F5" s="151"/>
    </row>
    <row r="6" spans="1:38" x14ac:dyDescent="0.25">
      <c r="A6" s="773" t="s">
        <v>430</v>
      </c>
      <c r="B6" s="773"/>
      <c r="C6" s="773"/>
      <c r="D6" s="773"/>
      <c r="E6" s="773"/>
      <c r="F6" s="773"/>
    </row>
    <row r="7" spans="1:38" ht="28.2" customHeight="1" x14ac:dyDescent="0.25">
      <c r="A7" s="774" t="s">
        <v>1234</v>
      </c>
      <c r="B7" s="774"/>
      <c r="C7" s="774"/>
      <c r="D7" s="774"/>
      <c r="E7" s="774"/>
      <c r="F7" s="774"/>
    </row>
    <row r="8" spans="1:38" ht="15" x14ac:dyDescent="0.25">
      <c r="A8" s="154"/>
      <c r="B8" s="154"/>
      <c r="C8" s="154"/>
      <c r="D8" s="180"/>
      <c r="E8" s="154"/>
      <c r="F8" s="154"/>
    </row>
    <row r="9" spans="1:38" ht="25.2" customHeight="1" x14ac:dyDescent="0.25">
      <c r="A9" s="773" t="s">
        <v>965</v>
      </c>
      <c r="B9" s="773"/>
      <c r="C9" s="773"/>
      <c r="D9" s="180"/>
      <c r="E9" s="154"/>
      <c r="F9" s="154"/>
      <c r="G9" s="155"/>
      <c r="H9" s="155"/>
      <c r="I9" s="155"/>
      <c r="J9" s="156"/>
    </row>
    <row r="10" spans="1:38" ht="15.6" customHeight="1" x14ac:dyDescent="0.25">
      <c r="A10" s="773" t="s">
        <v>1516</v>
      </c>
      <c r="B10" s="773"/>
      <c r="C10" s="773"/>
      <c r="D10" s="773"/>
      <c r="E10" s="773"/>
      <c r="F10" s="154"/>
      <c r="G10" s="157"/>
      <c r="H10" s="157"/>
      <c r="I10" s="157"/>
      <c r="J10" s="156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</row>
    <row r="11" spans="1:38" ht="13.95" customHeight="1" x14ac:dyDescent="0.25">
      <c r="A11" s="151"/>
      <c r="B11" s="151"/>
      <c r="C11" s="151"/>
      <c r="D11" s="179"/>
      <c r="E11" s="151"/>
      <c r="F11" s="151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1:38" ht="37.200000000000003" customHeight="1" x14ac:dyDescent="0.3">
      <c r="A12" s="159" t="s">
        <v>421</v>
      </c>
      <c r="B12" s="775" t="s">
        <v>203</v>
      </c>
      <c r="C12" s="776"/>
      <c r="D12" s="159" t="s">
        <v>1582</v>
      </c>
      <c r="E12" s="159" t="s">
        <v>205</v>
      </c>
      <c r="F12" s="159" t="s">
        <v>206</v>
      </c>
      <c r="G12" s="158"/>
      <c r="H12" s="158"/>
      <c r="I12" s="158"/>
      <c r="J12" s="158"/>
    </row>
    <row r="13" spans="1:38" ht="14.4" customHeight="1" x14ac:dyDescent="0.25">
      <c r="A13" s="160">
        <v>1</v>
      </c>
      <c r="B13" s="777">
        <v>2</v>
      </c>
      <c r="C13" s="778"/>
      <c r="D13" s="160">
        <v>3</v>
      </c>
      <c r="E13" s="160">
        <v>4</v>
      </c>
      <c r="F13" s="160">
        <v>5</v>
      </c>
      <c r="G13" s="158"/>
      <c r="H13" s="158"/>
      <c r="I13" s="158"/>
      <c r="J13" s="158"/>
    </row>
    <row r="14" spans="1:38" ht="11.7" customHeight="1" x14ac:dyDescent="0.25">
      <c r="A14" s="779">
        <v>1</v>
      </c>
      <c r="B14" s="780" t="s">
        <v>331</v>
      </c>
      <c r="C14" s="300" t="s">
        <v>871</v>
      </c>
      <c r="D14" s="162">
        <v>10</v>
      </c>
      <c r="E14" s="178">
        <v>10</v>
      </c>
      <c r="F14" s="165">
        <v>10</v>
      </c>
      <c r="G14" s="158"/>
      <c r="H14" s="158"/>
      <c r="I14" s="158"/>
      <c r="J14" s="158"/>
    </row>
    <row r="15" spans="1:38" ht="11.7" customHeight="1" x14ac:dyDescent="0.25">
      <c r="A15" s="766"/>
      <c r="B15" s="767"/>
      <c r="C15" s="58" t="s">
        <v>1276</v>
      </c>
      <c r="D15" s="162">
        <v>0</v>
      </c>
      <c r="E15" s="178">
        <v>0</v>
      </c>
      <c r="F15" s="165">
        <v>0</v>
      </c>
    </row>
    <row r="16" spans="1:38" ht="11.7" customHeight="1" x14ac:dyDescent="0.25">
      <c r="A16" s="766"/>
      <c r="B16" s="767"/>
      <c r="C16" s="58" t="s">
        <v>739</v>
      </c>
      <c r="D16" s="162">
        <v>2</v>
      </c>
      <c r="E16" s="178">
        <v>2</v>
      </c>
      <c r="F16" s="165">
        <v>2</v>
      </c>
    </row>
    <row r="17" spans="1:6" s="176" customFormat="1" ht="11.7" customHeight="1" x14ac:dyDescent="0.25">
      <c r="A17" s="766">
        <v>2</v>
      </c>
      <c r="B17" s="767" t="s">
        <v>332</v>
      </c>
      <c r="C17" s="58" t="s">
        <v>1277</v>
      </c>
      <c r="D17" s="162">
        <v>4</v>
      </c>
      <c r="E17" s="178">
        <v>4</v>
      </c>
      <c r="F17" s="165">
        <v>4</v>
      </c>
    </row>
    <row r="18" spans="1:6" ht="11.7" customHeight="1" x14ac:dyDescent="0.25">
      <c r="A18" s="766"/>
      <c r="B18" s="767"/>
      <c r="C18" s="58" t="s">
        <v>739</v>
      </c>
      <c r="D18" s="162">
        <v>5</v>
      </c>
      <c r="E18" s="178">
        <v>5</v>
      </c>
      <c r="F18" s="165">
        <v>3</v>
      </c>
    </row>
    <row r="19" spans="1:6" ht="11.7" customHeight="1" x14ac:dyDescent="0.25">
      <c r="A19" s="766">
        <v>3</v>
      </c>
      <c r="B19" s="767" t="s">
        <v>333</v>
      </c>
      <c r="C19" s="58" t="s">
        <v>872</v>
      </c>
      <c r="D19" s="162">
        <v>5</v>
      </c>
      <c r="E19" s="178">
        <v>3</v>
      </c>
      <c r="F19" s="165">
        <v>3</v>
      </c>
    </row>
    <row r="20" spans="1:6" ht="11.7" customHeight="1" x14ac:dyDescent="0.25">
      <c r="A20" s="766"/>
      <c r="B20" s="767"/>
      <c r="C20" s="58" t="s">
        <v>1278</v>
      </c>
      <c r="D20" s="162">
        <v>5</v>
      </c>
      <c r="E20" s="178">
        <v>0</v>
      </c>
      <c r="F20" s="165">
        <v>0</v>
      </c>
    </row>
    <row r="21" spans="1:6" ht="11.7" customHeight="1" x14ac:dyDescent="0.25">
      <c r="A21" s="766"/>
      <c r="B21" s="767"/>
      <c r="C21" s="58" t="s">
        <v>1279</v>
      </c>
      <c r="D21" s="162">
        <v>0</v>
      </c>
      <c r="E21" s="178">
        <v>0</v>
      </c>
      <c r="F21" s="165">
        <v>0</v>
      </c>
    </row>
    <row r="22" spans="1:6" ht="11.7" customHeight="1" x14ac:dyDescent="0.25">
      <c r="A22" s="766"/>
      <c r="B22" s="767"/>
      <c r="C22" s="58" t="s">
        <v>739</v>
      </c>
      <c r="D22" s="162">
        <v>1</v>
      </c>
      <c r="E22" s="178">
        <v>1</v>
      </c>
      <c r="F22" s="165">
        <v>1</v>
      </c>
    </row>
    <row r="23" spans="1:6" ht="14.25" customHeight="1" x14ac:dyDescent="0.25">
      <c r="A23" s="761">
        <v>4</v>
      </c>
      <c r="B23" s="758" t="s">
        <v>334</v>
      </c>
      <c r="C23" s="466" t="s">
        <v>873</v>
      </c>
      <c r="D23" s="162">
        <v>0</v>
      </c>
      <c r="E23" s="178">
        <v>0</v>
      </c>
      <c r="F23" s="165">
        <v>0</v>
      </c>
    </row>
    <row r="24" spans="1:6" ht="11.7" customHeight="1" x14ac:dyDescent="0.25">
      <c r="A24" s="763"/>
      <c r="B24" s="760"/>
      <c r="C24" s="58" t="s">
        <v>1295</v>
      </c>
      <c r="D24" s="162">
        <v>0</v>
      </c>
      <c r="E24" s="178">
        <v>0</v>
      </c>
      <c r="F24" s="165">
        <v>0</v>
      </c>
    </row>
    <row r="25" spans="1:6" ht="11.7" customHeight="1" x14ac:dyDescent="0.25">
      <c r="A25" s="766">
        <v>5</v>
      </c>
      <c r="B25" s="767" t="s">
        <v>335</v>
      </c>
      <c r="C25" s="58" t="s">
        <v>1280</v>
      </c>
      <c r="D25" s="162">
        <v>2</v>
      </c>
      <c r="E25" s="178">
        <v>2</v>
      </c>
      <c r="F25" s="165">
        <v>2</v>
      </c>
    </row>
    <row r="26" spans="1:6" ht="11.7" customHeight="1" x14ac:dyDescent="0.25">
      <c r="A26" s="766"/>
      <c r="B26" s="767"/>
      <c r="C26" s="58" t="s">
        <v>1281</v>
      </c>
      <c r="D26" s="162">
        <v>3</v>
      </c>
      <c r="E26" s="178">
        <v>0</v>
      </c>
      <c r="F26" s="165">
        <v>3</v>
      </c>
    </row>
    <row r="27" spans="1:6" ht="11.7" customHeight="1" x14ac:dyDescent="0.25">
      <c r="A27" s="766"/>
      <c r="B27" s="767"/>
      <c r="C27" s="58" t="s">
        <v>874</v>
      </c>
      <c r="D27" s="162">
        <v>0</v>
      </c>
      <c r="E27" s="178">
        <v>0</v>
      </c>
      <c r="F27" s="165">
        <v>0</v>
      </c>
    </row>
    <row r="28" spans="1:6" ht="11.7" customHeight="1" x14ac:dyDescent="0.25">
      <c r="A28" s="766"/>
      <c r="B28" s="767"/>
      <c r="C28" s="58" t="s">
        <v>1279</v>
      </c>
      <c r="D28" s="162">
        <v>0</v>
      </c>
      <c r="E28" s="178">
        <v>0</v>
      </c>
      <c r="F28" s="165">
        <v>0</v>
      </c>
    </row>
    <row r="29" spans="1:6" ht="11.7" customHeight="1" x14ac:dyDescent="0.25">
      <c r="A29" s="766"/>
      <c r="B29" s="767"/>
      <c r="C29" s="58" t="s">
        <v>739</v>
      </c>
      <c r="D29" s="162">
        <v>5</v>
      </c>
      <c r="E29" s="178">
        <v>5</v>
      </c>
      <c r="F29" s="165">
        <v>4</v>
      </c>
    </row>
    <row r="30" spans="1:6" ht="11.7" customHeight="1" x14ac:dyDescent="0.25">
      <c r="A30" s="769">
        <v>6</v>
      </c>
      <c r="B30" s="767" t="s">
        <v>336</v>
      </c>
      <c r="C30" s="58" t="s">
        <v>875</v>
      </c>
      <c r="D30" s="162">
        <v>0</v>
      </c>
      <c r="E30" s="178">
        <v>0</v>
      </c>
      <c r="F30" s="165">
        <v>0</v>
      </c>
    </row>
    <row r="31" spans="1:6" ht="11.7" customHeight="1" x14ac:dyDescent="0.25">
      <c r="A31" s="769"/>
      <c r="B31" s="767"/>
      <c r="C31" s="58" t="s">
        <v>989</v>
      </c>
      <c r="D31" s="162">
        <v>23</v>
      </c>
      <c r="E31" s="178">
        <v>9</v>
      </c>
      <c r="F31" s="165">
        <v>9</v>
      </c>
    </row>
    <row r="32" spans="1:6" ht="11.7" customHeight="1" x14ac:dyDescent="0.25">
      <c r="A32" s="769"/>
      <c r="B32" s="767"/>
      <c r="C32" s="58" t="s">
        <v>739</v>
      </c>
      <c r="D32" s="162">
        <v>5</v>
      </c>
      <c r="E32" s="178">
        <v>5</v>
      </c>
      <c r="F32" s="165">
        <v>5</v>
      </c>
    </row>
    <row r="33" spans="1:6" ht="11.7" customHeight="1" x14ac:dyDescent="0.25">
      <c r="A33" s="766">
        <v>7</v>
      </c>
      <c r="B33" s="767" t="s">
        <v>337</v>
      </c>
      <c r="C33" s="58" t="s">
        <v>990</v>
      </c>
      <c r="D33" s="162">
        <v>0</v>
      </c>
      <c r="E33" s="178">
        <v>0</v>
      </c>
      <c r="F33" s="165">
        <v>0</v>
      </c>
    </row>
    <row r="34" spans="1:6" ht="11.7" customHeight="1" x14ac:dyDescent="0.25">
      <c r="A34" s="766"/>
      <c r="B34" s="767"/>
      <c r="C34" s="58" t="s">
        <v>1053</v>
      </c>
      <c r="D34" s="162">
        <v>3</v>
      </c>
      <c r="E34" s="178">
        <v>0</v>
      </c>
      <c r="F34" s="165">
        <v>0</v>
      </c>
    </row>
    <row r="35" spans="1:6" ht="11.7" customHeight="1" x14ac:dyDescent="0.25">
      <c r="A35" s="766"/>
      <c r="B35" s="767"/>
      <c r="C35" s="58" t="s">
        <v>740</v>
      </c>
      <c r="D35" s="162">
        <v>0</v>
      </c>
      <c r="E35" s="178">
        <v>0</v>
      </c>
      <c r="F35" s="165">
        <v>0</v>
      </c>
    </row>
    <row r="36" spans="1:6" ht="11.7" customHeight="1" x14ac:dyDescent="0.25">
      <c r="A36" s="766"/>
      <c r="B36" s="767"/>
      <c r="C36" s="58" t="s">
        <v>876</v>
      </c>
      <c r="D36" s="162">
        <v>0</v>
      </c>
      <c r="E36" s="178">
        <v>0</v>
      </c>
      <c r="F36" s="165">
        <v>0</v>
      </c>
    </row>
    <row r="37" spans="1:6" ht="11.7" customHeight="1" x14ac:dyDescent="0.25">
      <c r="A37" s="766"/>
      <c r="B37" s="767"/>
      <c r="C37" s="58" t="s">
        <v>739</v>
      </c>
      <c r="D37" s="162">
        <v>10</v>
      </c>
      <c r="E37" s="178">
        <v>1</v>
      </c>
      <c r="F37" s="165">
        <v>5</v>
      </c>
    </row>
    <row r="38" spans="1:6" ht="11.7" customHeight="1" x14ac:dyDescent="0.25">
      <c r="A38" s="302">
        <v>8</v>
      </c>
      <c r="B38" s="301" t="s">
        <v>338</v>
      </c>
      <c r="C38" s="58" t="s">
        <v>991</v>
      </c>
      <c r="D38" s="162">
        <v>16</v>
      </c>
      <c r="E38" s="178">
        <v>7</v>
      </c>
      <c r="F38" s="165">
        <v>5</v>
      </c>
    </row>
    <row r="39" spans="1:6" ht="11.7" customHeight="1" x14ac:dyDescent="0.25">
      <c r="A39" s="766">
        <v>9</v>
      </c>
      <c r="B39" s="767" t="s">
        <v>339</v>
      </c>
      <c r="C39" s="58" t="s">
        <v>992</v>
      </c>
      <c r="D39" s="162">
        <v>0</v>
      </c>
      <c r="E39" s="178">
        <v>0</v>
      </c>
      <c r="F39" s="165">
        <v>0</v>
      </c>
    </row>
    <row r="40" spans="1:6" s="176" customFormat="1" ht="11.7" customHeight="1" x14ac:dyDescent="0.25">
      <c r="A40" s="766"/>
      <c r="B40" s="767"/>
      <c r="C40" s="58" t="s">
        <v>877</v>
      </c>
      <c r="D40" s="162">
        <v>2</v>
      </c>
      <c r="E40" s="178">
        <v>2</v>
      </c>
      <c r="F40" s="165">
        <v>2</v>
      </c>
    </row>
    <row r="41" spans="1:6" ht="11.7" customHeight="1" x14ac:dyDescent="0.25">
      <c r="A41" s="766"/>
      <c r="B41" s="767"/>
      <c r="C41" s="58" t="s">
        <v>1282</v>
      </c>
      <c r="D41" s="162">
        <v>0</v>
      </c>
      <c r="E41" s="178">
        <v>0</v>
      </c>
      <c r="F41" s="165">
        <v>0</v>
      </c>
    </row>
    <row r="42" spans="1:6" ht="11.7" customHeight="1" x14ac:dyDescent="0.25">
      <c r="A42" s="766"/>
      <c r="B42" s="767"/>
      <c r="C42" s="58" t="s">
        <v>739</v>
      </c>
      <c r="D42" s="162">
        <v>0</v>
      </c>
      <c r="E42" s="178">
        <v>0</v>
      </c>
      <c r="F42" s="165">
        <v>0</v>
      </c>
    </row>
    <row r="43" spans="1:6" ht="11.7" customHeight="1" x14ac:dyDescent="0.25">
      <c r="A43" s="766"/>
      <c r="B43" s="768"/>
      <c r="C43" s="58" t="s">
        <v>741</v>
      </c>
      <c r="D43" s="162">
        <v>0</v>
      </c>
      <c r="E43" s="178">
        <v>0</v>
      </c>
      <c r="F43" s="165">
        <v>0</v>
      </c>
    </row>
    <row r="44" spans="1:6" ht="11.7" customHeight="1" x14ac:dyDescent="0.25">
      <c r="A44" s="302">
        <v>10</v>
      </c>
      <c r="B44" s="301" t="s">
        <v>340</v>
      </c>
      <c r="C44" s="58" t="s">
        <v>1283</v>
      </c>
      <c r="D44" s="162">
        <v>0</v>
      </c>
      <c r="E44" s="178">
        <v>0</v>
      </c>
      <c r="F44" s="165">
        <v>0</v>
      </c>
    </row>
    <row r="45" spans="1:6" ht="11.7" customHeight="1" x14ac:dyDescent="0.25">
      <c r="A45" s="766">
        <v>11</v>
      </c>
      <c r="B45" s="767" t="s">
        <v>341</v>
      </c>
      <c r="C45" s="58" t="s">
        <v>878</v>
      </c>
      <c r="D45" s="162">
        <v>4</v>
      </c>
      <c r="E45" s="178">
        <v>1</v>
      </c>
      <c r="F45" s="165">
        <v>1</v>
      </c>
    </row>
    <row r="46" spans="1:6" ht="11.7" customHeight="1" x14ac:dyDescent="0.25">
      <c r="A46" s="766"/>
      <c r="B46" s="767"/>
      <c r="C46" s="58" t="s">
        <v>739</v>
      </c>
      <c r="D46" s="162">
        <v>5</v>
      </c>
      <c r="E46" s="178">
        <v>5</v>
      </c>
      <c r="F46" s="165">
        <v>5</v>
      </c>
    </row>
    <row r="47" spans="1:6" ht="11.7" customHeight="1" x14ac:dyDescent="0.25">
      <c r="A47" s="769">
        <v>12</v>
      </c>
      <c r="B47" s="767" t="s">
        <v>342</v>
      </c>
      <c r="C47" s="58" t="s">
        <v>995</v>
      </c>
      <c r="D47" s="162">
        <v>4</v>
      </c>
      <c r="E47" s="178">
        <v>0</v>
      </c>
      <c r="F47" s="165">
        <v>0</v>
      </c>
    </row>
    <row r="48" spans="1:6" ht="11.7" customHeight="1" x14ac:dyDescent="0.25">
      <c r="A48" s="769"/>
      <c r="B48" s="767"/>
      <c r="C48" s="58" t="s">
        <v>741</v>
      </c>
      <c r="D48" s="162">
        <v>0</v>
      </c>
      <c r="E48" s="178">
        <v>0</v>
      </c>
      <c r="F48" s="165">
        <v>0</v>
      </c>
    </row>
    <row r="49" spans="1:6" ht="11.7" customHeight="1" x14ac:dyDescent="0.25">
      <c r="A49" s="769"/>
      <c r="B49" s="767"/>
      <c r="C49" s="58" t="s">
        <v>742</v>
      </c>
      <c r="D49" s="162">
        <v>3</v>
      </c>
      <c r="E49" s="178">
        <v>0</v>
      </c>
      <c r="F49" s="165">
        <v>0</v>
      </c>
    </row>
    <row r="50" spans="1:6" ht="11.7" customHeight="1" x14ac:dyDescent="0.25">
      <c r="A50" s="769"/>
      <c r="B50" s="767"/>
      <c r="C50" s="58" t="s">
        <v>1282</v>
      </c>
      <c r="D50" s="162">
        <v>0</v>
      </c>
      <c r="E50" s="178">
        <v>0</v>
      </c>
      <c r="F50" s="165">
        <v>0</v>
      </c>
    </row>
    <row r="51" spans="1:6" ht="11.7" customHeight="1" x14ac:dyDescent="0.25">
      <c r="A51" s="766">
        <v>13</v>
      </c>
      <c r="B51" s="767" t="s">
        <v>343</v>
      </c>
      <c r="C51" s="58" t="s">
        <v>997</v>
      </c>
      <c r="D51" s="162">
        <v>15</v>
      </c>
      <c r="E51" s="178">
        <v>0</v>
      </c>
      <c r="F51" s="165">
        <v>0</v>
      </c>
    </row>
    <row r="52" spans="1:6" ht="11.7" customHeight="1" x14ac:dyDescent="0.25">
      <c r="A52" s="766"/>
      <c r="B52" s="767"/>
      <c r="C52" s="58" t="s">
        <v>483</v>
      </c>
      <c r="D52" s="162">
        <v>4</v>
      </c>
      <c r="E52" s="178">
        <v>0</v>
      </c>
      <c r="F52" s="165">
        <v>0</v>
      </c>
    </row>
    <row r="53" spans="1:6" ht="11.7" customHeight="1" x14ac:dyDescent="0.25">
      <c r="A53" s="766"/>
      <c r="B53" s="767"/>
      <c r="C53" s="58" t="s">
        <v>739</v>
      </c>
      <c r="D53" s="162">
        <v>1</v>
      </c>
      <c r="E53" s="178">
        <v>1</v>
      </c>
      <c r="F53" s="165">
        <v>1</v>
      </c>
    </row>
    <row r="54" spans="1:6" ht="11.7" customHeight="1" x14ac:dyDescent="0.25">
      <c r="A54" s="766">
        <v>14</v>
      </c>
      <c r="B54" s="767" t="s">
        <v>344</v>
      </c>
      <c r="C54" s="58" t="s">
        <v>1071</v>
      </c>
      <c r="D54" s="162">
        <v>17</v>
      </c>
      <c r="E54" s="178">
        <v>6</v>
      </c>
      <c r="F54" s="165">
        <v>6</v>
      </c>
    </row>
    <row r="55" spans="1:6" ht="11.7" customHeight="1" x14ac:dyDescent="0.25">
      <c r="A55" s="766"/>
      <c r="B55" s="767"/>
      <c r="C55" s="58" t="s">
        <v>474</v>
      </c>
      <c r="D55" s="162">
        <v>2</v>
      </c>
      <c r="E55" s="178">
        <v>0</v>
      </c>
      <c r="F55" s="165">
        <v>0</v>
      </c>
    </row>
    <row r="56" spans="1:6" ht="11.7" customHeight="1" x14ac:dyDescent="0.25">
      <c r="A56" s="766">
        <v>15</v>
      </c>
      <c r="B56" s="767" t="s">
        <v>345</v>
      </c>
      <c r="C56" s="58" t="s">
        <v>879</v>
      </c>
      <c r="D56" s="162">
        <v>0</v>
      </c>
      <c r="E56" s="178">
        <v>0</v>
      </c>
      <c r="F56" s="165">
        <v>0</v>
      </c>
    </row>
    <row r="57" spans="1:6" ht="11.7" customHeight="1" x14ac:dyDescent="0.25">
      <c r="A57" s="766"/>
      <c r="B57" s="768"/>
      <c r="C57" s="58" t="s">
        <v>999</v>
      </c>
      <c r="D57" s="162">
        <v>0</v>
      </c>
      <c r="E57" s="178">
        <v>0</v>
      </c>
      <c r="F57" s="165">
        <v>0</v>
      </c>
    </row>
    <row r="58" spans="1:6" ht="11.7" customHeight="1" x14ac:dyDescent="0.25">
      <c r="A58" s="766"/>
      <c r="B58" s="768"/>
      <c r="C58" s="58" t="s">
        <v>743</v>
      </c>
      <c r="D58" s="162">
        <v>0</v>
      </c>
      <c r="E58" s="178">
        <v>0</v>
      </c>
      <c r="F58" s="165">
        <v>0</v>
      </c>
    </row>
    <row r="59" spans="1:6" ht="11.7" customHeight="1" x14ac:dyDescent="0.25">
      <c r="A59" s="769">
        <v>16</v>
      </c>
      <c r="B59" s="770" t="s">
        <v>346</v>
      </c>
      <c r="C59" s="103" t="s">
        <v>481</v>
      </c>
      <c r="D59" s="162">
        <v>0</v>
      </c>
      <c r="E59" s="178">
        <v>0</v>
      </c>
      <c r="F59" s="165">
        <v>0</v>
      </c>
    </row>
    <row r="60" spans="1:6" ht="11.7" customHeight="1" x14ac:dyDescent="0.25">
      <c r="A60" s="769"/>
      <c r="B60" s="770"/>
      <c r="C60" s="103" t="s">
        <v>482</v>
      </c>
      <c r="D60" s="162">
        <v>1</v>
      </c>
      <c r="E60" s="178">
        <v>0</v>
      </c>
      <c r="F60" s="165">
        <v>0</v>
      </c>
    </row>
    <row r="61" spans="1:6" ht="11.7" customHeight="1" x14ac:dyDescent="0.25">
      <c r="A61" s="769"/>
      <c r="B61" s="770"/>
      <c r="C61" s="103" t="s">
        <v>1269</v>
      </c>
      <c r="D61" s="162">
        <v>0</v>
      </c>
      <c r="E61" s="178">
        <v>0</v>
      </c>
      <c r="F61" s="165">
        <v>0</v>
      </c>
    </row>
    <row r="62" spans="1:6" ht="11.7" customHeight="1" x14ac:dyDescent="0.25">
      <c r="A62" s="769"/>
      <c r="B62" s="770"/>
      <c r="C62" s="103" t="s">
        <v>1268</v>
      </c>
      <c r="D62" s="162">
        <v>0</v>
      </c>
      <c r="E62" s="178">
        <v>0</v>
      </c>
      <c r="F62" s="165">
        <v>0</v>
      </c>
    </row>
    <row r="63" spans="1:6" ht="11.7" customHeight="1" x14ac:dyDescent="0.25">
      <c r="A63" s="769"/>
      <c r="B63" s="770"/>
      <c r="C63" s="58" t="s">
        <v>1282</v>
      </c>
      <c r="D63" s="162">
        <v>0</v>
      </c>
      <c r="E63" s="178">
        <v>0</v>
      </c>
      <c r="F63" s="165">
        <v>0</v>
      </c>
    </row>
    <row r="64" spans="1:6" ht="11.7" customHeight="1" x14ac:dyDescent="0.25">
      <c r="A64" s="769"/>
      <c r="B64" s="770"/>
      <c r="C64" s="103" t="s">
        <v>880</v>
      </c>
      <c r="D64" s="162">
        <v>0</v>
      </c>
      <c r="E64" s="178">
        <v>0</v>
      </c>
      <c r="F64" s="165">
        <v>0</v>
      </c>
    </row>
    <row r="65" spans="1:6" ht="11.7" customHeight="1" x14ac:dyDescent="0.25">
      <c r="A65" s="769"/>
      <c r="B65" s="770"/>
      <c r="C65" s="103" t="s">
        <v>739</v>
      </c>
      <c r="D65" s="162">
        <v>0</v>
      </c>
      <c r="E65" s="178">
        <v>0</v>
      </c>
      <c r="F65" s="165">
        <v>0</v>
      </c>
    </row>
    <row r="66" spans="1:6" ht="11.7" customHeight="1" x14ac:dyDescent="0.25">
      <c r="A66" s="766">
        <v>17</v>
      </c>
      <c r="B66" s="767" t="s">
        <v>347</v>
      </c>
      <c r="C66" s="103" t="s">
        <v>485</v>
      </c>
      <c r="D66" s="162">
        <v>0</v>
      </c>
      <c r="E66" s="178">
        <v>0</v>
      </c>
      <c r="F66" s="165">
        <v>0</v>
      </c>
    </row>
    <row r="67" spans="1:6" ht="11.7" customHeight="1" x14ac:dyDescent="0.25">
      <c r="A67" s="766"/>
      <c r="B67" s="767"/>
      <c r="C67" s="58" t="s">
        <v>739</v>
      </c>
      <c r="D67" s="162">
        <v>0</v>
      </c>
      <c r="E67" s="178">
        <v>0</v>
      </c>
      <c r="F67" s="165">
        <v>0</v>
      </c>
    </row>
    <row r="68" spans="1:6" ht="11.7" customHeight="1" x14ac:dyDescent="0.25">
      <c r="A68" s="766">
        <v>18</v>
      </c>
      <c r="B68" s="767" t="s">
        <v>744</v>
      </c>
      <c r="C68" s="58" t="s">
        <v>1000</v>
      </c>
      <c r="D68" s="162">
        <v>0</v>
      </c>
      <c r="E68" s="178">
        <v>0</v>
      </c>
      <c r="F68" s="165">
        <v>0</v>
      </c>
    </row>
    <row r="69" spans="1:6" ht="11.7" customHeight="1" x14ac:dyDescent="0.25">
      <c r="A69" s="766"/>
      <c r="B69" s="767"/>
      <c r="C69" s="58" t="s">
        <v>745</v>
      </c>
      <c r="D69" s="162">
        <v>5</v>
      </c>
      <c r="E69" s="178">
        <v>0</v>
      </c>
      <c r="F69" s="165">
        <v>0</v>
      </c>
    </row>
    <row r="70" spans="1:6" ht="11.7" customHeight="1" x14ac:dyDescent="0.25">
      <c r="A70" s="766"/>
      <c r="B70" s="767"/>
      <c r="C70" s="58" t="s">
        <v>739</v>
      </c>
      <c r="D70" s="162">
        <v>0</v>
      </c>
      <c r="E70" s="178">
        <v>0</v>
      </c>
      <c r="F70" s="165">
        <v>0</v>
      </c>
    </row>
    <row r="71" spans="1:6" ht="11.7" customHeight="1" x14ac:dyDescent="0.25">
      <c r="A71" s="766">
        <v>19</v>
      </c>
      <c r="B71" s="767" t="s">
        <v>349</v>
      </c>
      <c r="C71" s="58" t="s">
        <v>882</v>
      </c>
      <c r="D71" s="162">
        <v>0</v>
      </c>
      <c r="E71" s="178">
        <v>0</v>
      </c>
      <c r="F71" s="165">
        <v>0</v>
      </c>
    </row>
    <row r="72" spans="1:6" ht="11.7" customHeight="1" x14ac:dyDescent="0.25">
      <c r="A72" s="766"/>
      <c r="B72" s="767"/>
      <c r="C72" s="58" t="s">
        <v>883</v>
      </c>
      <c r="D72" s="162">
        <v>0</v>
      </c>
      <c r="E72" s="178">
        <v>0</v>
      </c>
      <c r="F72" s="165">
        <v>0</v>
      </c>
    </row>
    <row r="73" spans="1:6" ht="11.7" customHeight="1" x14ac:dyDescent="0.25">
      <c r="A73" s="766"/>
      <c r="B73" s="767"/>
      <c r="C73" s="58" t="s">
        <v>899</v>
      </c>
      <c r="D73" s="162">
        <v>0</v>
      </c>
      <c r="E73" s="178">
        <v>0</v>
      </c>
      <c r="F73" s="165">
        <v>0</v>
      </c>
    </row>
    <row r="74" spans="1:6" ht="11.7" customHeight="1" x14ac:dyDescent="0.25">
      <c r="A74" s="766"/>
      <c r="B74" s="767"/>
      <c r="C74" s="58" t="s">
        <v>473</v>
      </c>
      <c r="D74" s="162">
        <v>0</v>
      </c>
      <c r="E74" s="178">
        <v>0</v>
      </c>
      <c r="F74" s="165">
        <v>0</v>
      </c>
    </row>
    <row r="75" spans="1:6" ht="11.7" customHeight="1" x14ac:dyDescent="0.25">
      <c r="A75" s="766"/>
      <c r="B75" s="767"/>
      <c r="C75" s="58" t="s">
        <v>881</v>
      </c>
      <c r="D75" s="162">
        <v>0</v>
      </c>
      <c r="E75" s="178">
        <v>0</v>
      </c>
      <c r="F75" s="165">
        <v>0</v>
      </c>
    </row>
    <row r="76" spans="1:6" ht="11.7" customHeight="1" x14ac:dyDescent="0.25">
      <c r="A76" s="766"/>
      <c r="B76" s="767"/>
      <c r="C76" s="58" t="s">
        <v>739</v>
      </c>
      <c r="D76" s="162">
        <v>0</v>
      </c>
      <c r="E76" s="178">
        <v>0</v>
      </c>
      <c r="F76" s="165">
        <v>0</v>
      </c>
    </row>
    <row r="77" spans="1:6" ht="11.7" customHeight="1" x14ac:dyDescent="0.25">
      <c r="A77" s="766">
        <v>20</v>
      </c>
      <c r="B77" s="768" t="s">
        <v>350</v>
      </c>
      <c r="C77" s="58" t="s">
        <v>1055</v>
      </c>
      <c r="D77" s="162">
        <v>0</v>
      </c>
      <c r="E77" s="178">
        <v>0</v>
      </c>
      <c r="F77" s="165">
        <v>0</v>
      </c>
    </row>
    <row r="78" spans="1:6" ht="11.7" customHeight="1" x14ac:dyDescent="0.25">
      <c r="A78" s="766"/>
      <c r="B78" s="768"/>
      <c r="C78" s="58" t="s">
        <v>1001</v>
      </c>
      <c r="D78" s="162">
        <v>10</v>
      </c>
      <c r="E78" s="178">
        <v>10</v>
      </c>
      <c r="F78" s="165">
        <v>10</v>
      </c>
    </row>
    <row r="79" spans="1:6" ht="11.7" customHeight="1" x14ac:dyDescent="0.25">
      <c r="A79" s="766"/>
      <c r="B79" s="768"/>
      <c r="C79" s="58" t="s">
        <v>1056</v>
      </c>
      <c r="D79" s="162">
        <v>5</v>
      </c>
      <c r="E79" s="178">
        <v>3</v>
      </c>
      <c r="F79" s="165">
        <v>1</v>
      </c>
    </row>
    <row r="80" spans="1:6" ht="11.7" customHeight="1" x14ac:dyDescent="0.25">
      <c r="A80" s="766"/>
      <c r="B80" s="768"/>
      <c r="C80" s="58" t="s">
        <v>1002</v>
      </c>
      <c r="D80" s="162">
        <v>0</v>
      </c>
      <c r="E80" s="178">
        <v>0</v>
      </c>
      <c r="F80" s="165">
        <v>0</v>
      </c>
    </row>
    <row r="81" spans="1:6" ht="11.7" customHeight="1" x14ac:dyDescent="0.25">
      <c r="A81" s="766"/>
      <c r="B81" s="768"/>
      <c r="C81" s="58" t="s">
        <v>1284</v>
      </c>
      <c r="D81" s="162">
        <v>0</v>
      </c>
      <c r="E81" s="178">
        <v>0</v>
      </c>
      <c r="F81" s="165">
        <v>0</v>
      </c>
    </row>
    <row r="82" spans="1:6" ht="11.7" customHeight="1" x14ac:dyDescent="0.25">
      <c r="A82" s="766"/>
      <c r="B82" s="768"/>
      <c r="C82" s="58" t="s">
        <v>739</v>
      </c>
      <c r="D82" s="162">
        <v>0</v>
      </c>
      <c r="E82" s="178">
        <v>0</v>
      </c>
      <c r="F82" s="165">
        <v>0</v>
      </c>
    </row>
    <row r="83" spans="1:6" ht="11.7" customHeight="1" x14ac:dyDescent="0.25">
      <c r="A83" s="766">
        <v>21</v>
      </c>
      <c r="B83" s="767" t="s">
        <v>351</v>
      </c>
      <c r="C83" s="58" t="s">
        <v>1285</v>
      </c>
      <c r="D83" s="162">
        <v>0</v>
      </c>
      <c r="E83" s="178">
        <v>0</v>
      </c>
      <c r="F83" s="165">
        <v>0</v>
      </c>
    </row>
    <row r="84" spans="1:6" ht="11.7" customHeight="1" x14ac:dyDescent="0.25">
      <c r="A84" s="766"/>
      <c r="B84" s="767"/>
      <c r="C84" s="58" t="s">
        <v>476</v>
      </c>
      <c r="D84" s="162">
        <v>0</v>
      </c>
      <c r="E84" s="178">
        <v>0</v>
      </c>
      <c r="F84" s="165">
        <v>0</v>
      </c>
    </row>
    <row r="85" spans="1:6" ht="11.7" customHeight="1" x14ac:dyDescent="0.25">
      <c r="A85" s="766"/>
      <c r="B85" s="767"/>
      <c r="C85" s="58" t="s">
        <v>739</v>
      </c>
      <c r="D85" s="162">
        <v>0</v>
      </c>
      <c r="E85" s="178">
        <v>0</v>
      </c>
      <c r="F85" s="165">
        <v>0</v>
      </c>
    </row>
    <row r="86" spans="1:6" ht="27.6" x14ac:dyDescent="0.25">
      <c r="A86" s="766">
        <v>22</v>
      </c>
      <c r="B86" s="767" t="s">
        <v>352</v>
      </c>
      <c r="C86" s="370" t="s">
        <v>1005</v>
      </c>
      <c r="D86" s="162">
        <v>2</v>
      </c>
      <c r="E86" s="178">
        <v>0</v>
      </c>
      <c r="F86" s="165">
        <v>0</v>
      </c>
    </row>
    <row r="87" spans="1:6" x14ac:dyDescent="0.25">
      <c r="A87" s="766"/>
      <c r="B87" s="767"/>
      <c r="C87" s="370" t="s">
        <v>879</v>
      </c>
      <c r="D87" s="162">
        <v>0</v>
      </c>
      <c r="E87" s="178">
        <v>0</v>
      </c>
      <c r="F87" s="165">
        <v>0</v>
      </c>
    </row>
    <row r="88" spans="1:6" ht="27.6" x14ac:dyDescent="0.25">
      <c r="A88" s="766"/>
      <c r="B88" s="767"/>
      <c r="C88" s="370" t="s">
        <v>1006</v>
      </c>
      <c r="D88" s="162">
        <v>0</v>
      </c>
      <c r="E88" s="178">
        <v>0</v>
      </c>
      <c r="F88" s="165">
        <v>0</v>
      </c>
    </row>
    <row r="89" spans="1:6" ht="11.7" customHeight="1" x14ac:dyDescent="0.25">
      <c r="A89" s="766">
        <v>23</v>
      </c>
      <c r="B89" s="767" t="s">
        <v>353</v>
      </c>
      <c r="C89" s="58" t="s">
        <v>885</v>
      </c>
      <c r="D89" s="162">
        <v>0</v>
      </c>
      <c r="E89" s="178">
        <v>0</v>
      </c>
      <c r="F89" s="165">
        <v>0</v>
      </c>
    </row>
    <row r="90" spans="1:6" ht="11.7" customHeight="1" x14ac:dyDescent="0.25">
      <c r="A90" s="766"/>
      <c r="B90" s="767"/>
      <c r="C90" s="58" t="s">
        <v>1007</v>
      </c>
      <c r="D90" s="162">
        <v>2</v>
      </c>
      <c r="E90" s="178">
        <v>0</v>
      </c>
      <c r="F90" s="165">
        <v>0</v>
      </c>
    </row>
    <row r="91" spans="1:6" ht="11.7" customHeight="1" x14ac:dyDescent="0.25">
      <c r="A91" s="766"/>
      <c r="B91" s="767"/>
      <c r="C91" s="58" t="s">
        <v>1282</v>
      </c>
      <c r="D91" s="162">
        <v>0</v>
      </c>
      <c r="E91" s="178">
        <v>0</v>
      </c>
      <c r="F91" s="165">
        <v>0</v>
      </c>
    </row>
    <row r="92" spans="1:6" ht="11.7" customHeight="1" x14ac:dyDescent="0.25">
      <c r="A92" s="766">
        <v>24</v>
      </c>
      <c r="B92" s="767" t="s">
        <v>354</v>
      </c>
      <c r="C92" s="58" t="s">
        <v>888</v>
      </c>
      <c r="D92" s="162">
        <v>0</v>
      </c>
      <c r="E92" s="178">
        <v>0</v>
      </c>
      <c r="F92" s="165">
        <v>0</v>
      </c>
    </row>
    <row r="93" spans="1:6" ht="11.7" customHeight="1" x14ac:dyDescent="0.25">
      <c r="A93" s="766"/>
      <c r="B93" s="767"/>
      <c r="C93" s="58" t="s">
        <v>886</v>
      </c>
      <c r="D93" s="162">
        <v>0</v>
      </c>
      <c r="E93" s="178">
        <v>0</v>
      </c>
      <c r="F93" s="165">
        <v>0</v>
      </c>
    </row>
    <row r="94" spans="1:6" ht="11.7" customHeight="1" x14ac:dyDescent="0.25">
      <c r="A94" s="766"/>
      <c r="B94" s="767"/>
      <c r="C94" s="58" t="s">
        <v>1008</v>
      </c>
      <c r="D94" s="162">
        <v>2</v>
      </c>
      <c r="E94" s="178">
        <v>0</v>
      </c>
      <c r="F94" s="165">
        <v>0</v>
      </c>
    </row>
    <row r="95" spans="1:6" ht="11.7" customHeight="1" x14ac:dyDescent="0.25">
      <c r="A95" s="766"/>
      <c r="B95" s="767"/>
      <c r="C95" s="58" t="s">
        <v>479</v>
      </c>
      <c r="D95" s="162">
        <v>0</v>
      </c>
      <c r="E95" s="178">
        <v>0</v>
      </c>
      <c r="F95" s="165">
        <v>0</v>
      </c>
    </row>
    <row r="96" spans="1:6" ht="11.7" customHeight="1" x14ac:dyDescent="0.25">
      <c r="A96" s="766"/>
      <c r="B96" s="767"/>
      <c r="C96" s="58" t="s">
        <v>380</v>
      </c>
      <c r="D96" s="162">
        <v>0</v>
      </c>
      <c r="E96" s="178">
        <v>0</v>
      </c>
      <c r="F96" s="165">
        <v>0</v>
      </c>
    </row>
    <row r="97" spans="1:6" ht="11.7" customHeight="1" x14ac:dyDescent="0.25">
      <c r="A97" s="766"/>
      <c r="B97" s="767"/>
      <c r="C97" s="58" t="s">
        <v>887</v>
      </c>
      <c r="D97" s="162">
        <v>0</v>
      </c>
      <c r="E97" s="178">
        <v>0</v>
      </c>
      <c r="F97" s="165">
        <v>0</v>
      </c>
    </row>
    <row r="98" spans="1:6" ht="11.7" customHeight="1" x14ac:dyDescent="0.25">
      <c r="A98" s="766"/>
      <c r="B98" s="767"/>
      <c r="C98" s="58" t="s">
        <v>739</v>
      </c>
      <c r="D98" s="162">
        <v>0</v>
      </c>
      <c r="E98" s="178">
        <v>0</v>
      </c>
      <c r="F98" s="165">
        <v>0</v>
      </c>
    </row>
    <row r="99" spans="1:6" ht="11.7" customHeight="1" x14ac:dyDescent="0.25">
      <c r="A99" s="766">
        <v>25</v>
      </c>
      <c r="B99" s="767" t="s">
        <v>355</v>
      </c>
      <c r="C99" s="58" t="s">
        <v>475</v>
      </c>
      <c r="D99" s="162">
        <v>38</v>
      </c>
      <c r="E99" s="178">
        <v>1</v>
      </c>
      <c r="F99" s="165">
        <v>4</v>
      </c>
    </row>
    <row r="100" spans="1:6" ht="11.7" customHeight="1" x14ac:dyDescent="0.25">
      <c r="A100" s="766"/>
      <c r="B100" s="767"/>
      <c r="C100" s="58" t="s">
        <v>739</v>
      </c>
      <c r="D100" s="162">
        <v>12</v>
      </c>
      <c r="E100" s="178">
        <v>4</v>
      </c>
      <c r="F100" s="165">
        <v>7</v>
      </c>
    </row>
    <row r="101" spans="1:6" ht="11.7" customHeight="1" x14ac:dyDescent="0.25">
      <c r="A101" s="766">
        <v>26</v>
      </c>
      <c r="B101" s="767" t="s">
        <v>356</v>
      </c>
      <c r="C101" s="58" t="s">
        <v>1058</v>
      </c>
      <c r="D101" s="162">
        <v>10</v>
      </c>
      <c r="E101" s="178">
        <v>0</v>
      </c>
      <c r="F101" s="165">
        <v>0</v>
      </c>
    </row>
    <row r="102" spans="1:6" ht="11.7" customHeight="1" x14ac:dyDescent="0.25">
      <c r="A102" s="766"/>
      <c r="B102" s="767"/>
      <c r="C102" s="58" t="s">
        <v>746</v>
      </c>
      <c r="D102" s="162">
        <v>0</v>
      </c>
      <c r="E102" s="178">
        <v>0</v>
      </c>
      <c r="F102" s="165">
        <v>0</v>
      </c>
    </row>
    <row r="103" spans="1:6" ht="14.4" customHeight="1" x14ac:dyDescent="0.25">
      <c r="A103" s="766"/>
      <c r="B103" s="767"/>
      <c r="C103" s="58" t="s">
        <v>478</v>
      </c>
      <c r="D103" s="162">
        <v>0</v>
      </c>
      <c r="E103" s="178">
        <v>0</v>
      </c>
      <c r="F103" s="165">
        <v>0</v>
      </c>
    </row>
    <row r="104" spans="1:6" ht="11.7" customHeight="1" x14ac:dyDescent="0.25">
      <c r="A104" s="766"/>
      <c r="B104" s="767"/>
      <c r="C104" s="58" t="s">
        <v>747</v>
      </c>
      <c r="D104" s="162">
        <v>5</v>
      </c>
      <c r="E104" s="178">
        <v>0</v>
      </c>
      <c r="F104" s="165">
        <v>0</v>
      </c>
    </row>
    <row r="105" spans="1:6" ht="11.7" customHeight="1" x14ac:dyDescent="0.25">
      <c r="A105" s="766"/>
      <c r="B105" s="767"/>
      <c r="C105" s="58" t="s">
        <v>1282</v>
      </c>
      <c r="D105" s="162">
        <v>0</v>
      </c>
      <c r="E105" s="178">
        <v>0</v>
      </c>
      <c r="F105" s="165">
        <v>0</v>
      </c>
    </row>
    <row r="106" spans="1:6" ht="11.7" customHeight="1" x14ac:dyDescent="0.25">
      <c r="A106" s="766"/>
      <c r="B106" s="767"/>
      <c r="C106" s="58" t="s">
        <v>889</v>
      </c>
      <c r="D106" s="162">
        <v>0</v>
      </c>
      <c r="E106" s="178">
        <v>0</v>
      </c>
      <c r="F106" s="165">
        <v>0</v>
      </c>
    </row>
    <row r="107" spans="1:6" ht="11.7" customHeight="1" x14ac:dyDescent="0.25">
      <c r="A107" s="766"/>
      <c r="B107" s="767"/>
      <c r="C107" s="58" t="s">
        <v>1009</v>
      </c>
      <c r="D107" s="162">
        <v>0</v>
      </c>
      <c r="E107" s="178">
        <v>0</v>
      </c>
      <c r="F107" s="165">
        <v>0</v>
      </c>
    </row>
    <row r="108" spans="1:6" ht="11.7" customHeight="1" x14ac:dyDescent="0.25">
      <c r="A108" s="766"/>
      <c r="B108" s="767"/>
      <c r="C108" s="58" t="s">
        <v>1272</v>
      </c>
      <c r="D108" s="162">
        <v>0</v>
      </c>
      <c r="E108" s="178">
        <v>0</v>
      </c>
      <c r="F108" s="165">
        <v>0</v>
      </c>
    </row>
    <row r="109" spans="1:6" ht="11.7" customHeight="1" x14ac:dyDescent="0.25">
      <c r="A109" s="766"/>
      <c r="B109" s="767"/>
      <c r="C109" s="58" t="s">
        <v>1286</v>
      </c>
      <c r="D109" s="162">
        <v>0</v>
      </c>
      <c r="E109" s="178">
        <v>0</v>
      </c>
      <c r="F109" s="165">
        <v>0</v>
      </c>
    </row>
    <row r="110" spans="1:6" ht="11.7" customHeight="1" x14ac:dyDescent="0.25">
      <c r="A110" s="766"/>
      <c r="B110" s="767"/>
      <c r="C110" s="58" t="s">
        <v>739</v>
      </c>
      <c r="D110" s="162">
        <v>8</v>
      </c>
      <c r="E110" s="178">
        <v>2</v>
      </c>
      <c r="F110" s="165">
        <v>2</v>
      </c>
    </row>
    <row r="111" spans="1:6" ht="11.7" customHeight="1" x14ac:dyDescent="0.25">
      <c r="A111" s="302">
        <v>27</v>
      </c>
      <c r="B111" s="301" t="s">
        <v>357</v>
      </c>
      <c r="C111" s="58" t="s">
        <v>1010</v>
      </c>
      <c r="D111" s="162">
        <v>9</v>
      </c>
      <c r="E111" s="178">
        <v>5</v>
      </c>
      <c r="F111" s="165">
        <v>5</v>
      </c>
    </row>
    <row r="112" spans="1:6" ht="11.7" customHeight="1" x14ac:dyDescent="0.25">
      <c r="A112" s="766">
        <v>28</v>
      </c>
      <c r="B112" s="767" t="s">
        <v>358</v>
      </c>
      <c r="C112" s="58" t="s">
        <v>890</v>
      </c>
      <c r="D112" s="162">
        <v>0</v>
      </c>
      <c r="E112" s="178">
        <v>0</v>
      </c>
      <c r="F112" s="165">
        <v>0</v>
      </c>
    </row>
    <row r="113" spans="1:6" ht="11.7" customHeight="1" x14ac:dyDescent="0.25">
      <c r="A113" s="766"/>
      <c r="B113" s="767"/>
      <c r="C113" s="58" t="s">
        <v>748</v>
      </c>
      <c r="D113" s="162">
        <v>4</v>
      </c>
      <c r="E113" s="178">
        <v>4</v>
      </c>
      <c r="F113" s="165">
        <v>4</v>
      </c>
    </row>
    <row r="114" spans="1:6" ht="11.7" customHeight="1" x14ac:dyDescent="0.25">
      <c r="A114" s="766"/>
      <c r="B114" s="767"/>
      <c r="C114" s="58" t="s">
        <v>1011</v>
      </c>
      <c r="D114" s="162">
        <v>4</v>
      </c>
      <c r="E114" s="178">
        <v>4</v>
      </c>
      <c r="F114" s="165">
        <v>0</v>
      </c>
    </row>
    <row r="115" spans="1:6" ht="11.7" customHeight="1" x14ac:dyDescent="0.25">
      <c r="A115" s="766"/>
      <c r="B115" s="767"/>
      <c r="C115" s="58" t="s">
        <v>1057</v>
      </c>
      <c r="D115" s="162">
        <v>2</v>
      </c>
      <c r="E115" s="178">
        <v>2</v>
      </c>
      <c r="F115" s="165">
        <v>2</v>
      </c>
    </row>
    <row r="116" spans="1:6" ht="11.7" customHeight="1" x14ac:dyDescent="0.25">
      <c r="A116" s="766">
        <v>29</v>
      </c>
      <c r="B116" s="767" t="s">
        <v>359</v>
      </c>
      <c r="C116" s="58" t="s">
        <v>1012</v>
      </c>
      <c r="D116" s="162">
        <v>1</v>
      </c>
      <c r="E116" s="178">
        <v>0</v>
      </c>
      <c r="F116" s="165">
        <v>0</v>
      </c>
    </row>
    <row r="117" spans="1:6" s="176" customFormat="1" ht="11.7" customHeight="1" x14ac:dyDescent="0.25">
      <c r="A117" s="766"/>
      <c r="B117" s="767"/>
      <c r="C117" s="58" t="s">
        <v>1287</v>
      </c>
      <c r="D117" s="162">
        <v>2</v>
      </c>
      <c r="E117" s="162">
        <v>2</v>
      </c>
      <c r="F117" s="165">
        <v>2</v>
      </c>
    </row>
    <row r="118" spans="1:6" ht="11.7" customHeight="1" x14ac:dyDescent="0.25">
      <c r="A118" s="766"/>
      <c r="B118" s="767"/>
      <c r="C118" s="58" t="s">
        <v>891</v>
      </c>
      <c r="D118" s="162">
        <v>0</v>
      </c>
      <c r="E118" s="178">
        <v>0</v>
      </c>
      <c r="F118" s="165">
        <v>0</v>
      </c>
    </row>
    <row r="119" spans="1:6" ht="11.7" customHeight="1" x14ac:dyDescent="0.25">
      <c r="A119" s="766"/>
      <c r="B119" s="767"/>
      <c r="C119" s="58" t="s">
        <v>739</v>
      </c>
      <c r="D119" s="162">
        <v>0</v>
      </c>
      <c r="E119" s="178">
        <v>0</v>
      </c>
      <c r="F119" s="165">
        <v>0</v>
      </c>
    </row>
    <row r="120" spans="1:6" ht="11.7" customHeight="1" x14ac:dyDescent="0.25">
      <c r="A120" s="766">
        <v>30</v>
      </c>
      <c r="B120" s="767" t="s">
        <v>360</v>
      </c>
      <c r="C120" s="58" t="s">
        <v>1014</v>
      </c>
      <c r="D120" s="162">
        <v>4</v>
      </c>
      <c r="E120" s="178">
        <v>0</v>
      </c>
      <c r="F120" s="165">
        <v>0</v>
      </c>
    </row>
    <row r="121" spans="1:6" ht="11.7" customHeight="1" x14ac:dyDescent="0.25">
      <c r="A121" s="766"/>
      <c r="B121" s="767"/>
      <c r="C121" s="58" t="s">
        <v>893</v>
      </c>
      <c r="D121" s="162">
        <v>0</v>
      </c>
      <c r="E121" s="178">
        <v>0</v>
      </c>
      <c r="F121" s="165">
        <v>0</v>
      </c>
    </row>
    <row r="122" spans="1:6" ht="11.7" customHeight="1" x14ac:dyDescent="0.25">
      <c r="A122" s="766"/>
      <c r="B122" s="767"/>
      <c r="C122" s="58" t="s">
        <v>892</v>
      </c>
      <c r="D122" s="162">
        <v>3</v>
      </c>
      <c r="E122" s="178">
        <v>0</v>
      </c>
      <c r="F122" s="165">
        <v>0</v>
      </c>
    </row>
    <row r="123" spans="1:6" ht="11.7" customHeight="1" x14ac:dyDescent="0.25">
      <c r="A123" s="766"/>
      <c r="B123" s="767"/>
      <c r="C123" s="58" t="s">
        <v>1288</v>
      </c>
      <c r="D123" s="162">
        <v>0</v>
      </c>
      <c r="E123" s="178">
        <v>0</v>
      </c>
      <c r="F123" s="165">
        <v>0</v>
      </c>
    </row>
    <row r="124" spans="1:6" ht="11.7" customHeight="1" x14ac:dyDescent="0.25">
      <c r="A124" s="766"/>
      <c r="B124" s="767"/>
      <c r="C124" s="58" t="s">
        <v>739</v>
      </c>
      <c r="D124" s="162">
        <v>1</v>
      </c>
      <c r="E124" s="178">
        <v>0</v>
      </c>
      <c r="F124" s="165">
        <v>0</v>
      </c>
    </row>
    <row r="125" spans="1:6" ht="11.7" customHeight="1" x14ac:dyDescent="0.25">
      <c r="A125" s="766">
        <v>31</v>
      </c>
      <c r="B125" s="767" t="s">
        <v>361</v>
      </c>
      <c r="C125" s="58" t="s">
        <v>1278</v>
      </c>
      <c r="D125" s="162">
        <v>0</v>
      </c>
      <c r="E125" s="178">
        <v>0</v>
      </c>
      <c r="F125" s="165">
        <v>0</v>
      </c>
    </row>
    <row r="126" spans="1:6" ht="11.7" customHeight="1" x14ac:dyDescent="0.25">
      <c r="A126" s="766"/>
      <c r="B126" s="767"/>
      <c r="C126" s="58" t="s">
        <v>892</v>
      </c>
      <c r="D126" s="162">
        <v>0</v>
      </c>
      <c r="E126" s="178">
        <v>0</v>
      </c>
      <c r="F126" s="165">
        <v>0</v>
      </c>
    </row>
    <row r="127" spans="1:6" ht="11.7" customHeight="1" x14ac:dyDescent="0.25">
      <c r="A127" s="766"/>
      <c r="B127" s="768"/>
      <c r="C127" s="58" t="s">
        <v>480</v>
      </c>
      <c r="D127" s="162">
        <v>1</v>
      </c>
      <c r="E127" s="178">
        <v>1</v>
      </c>
      <c r="F127" s="165">
        <v>0</v>
      </c>
    </row>
    <row r="128" spans="1:6" s="176" customFormat="1" ht="11.7" customHeight="1" x14ac:dyDescent="0.25">
      <c r="A128" s="766"/>
      <c r="B128" s="768"/>
      <c r="C128" s="58" t="s">
        <v>739</v>
      </c>
      <c r="D128" s="162">
        <v>0</v>
      </c>
      <c r="E128" s="178">
        <v>0</v>
      </c>
      <c r="F128" s="165">
        <v>0</v>
      </c>
    </row>
    <row r="129" spans="1:6" s="176" customFormat="1" ht="11.7" customHeight="1" x14ac:dyDescent="0.25">
      <c r="A129" s="766">
        <v>32</v>
      </c>
      <c r="B129" s="767" t="s">
        <v>362</v>
      </c>
      <c r="C129" s="58" t="s">
        <v>1015</v>
      </c>
      <c r="D129" s="162">
        <v>9</v>
      </c>
      <c r="E129" s="178">
        <v>5</v>
      </c>
      <c r="F129" s="165">
        <v>5</v>
      </c>
    </row>
    <row r="130" spans="1:6" s="176" customFormat="1" ht="11.7" customHeight="1" x14ac:dyDescent="0.25">
      <c r="A130" s="766"/>
      <c r="B130" s="767"/>
      <c r="C130" s="58" t="s">
        <v>894</v>
      </c>
      <c r="D130" s="162">
        <v>0</v>
      </c>
      <c r="E130" s="178">
        <v>0</v>
      </c>
      <c r="F130" s="165">
        <v>0</v>
      </c>
    </row>
    <row r="131" spans="1:6" s="176" customFormat="1" ht="11.7" customHeight="1" x14ac:dyDescent="0.25">
      <c r="A131" s="766"/>
      <c r="B131" s="767"/>
      <c r="C131" s="58" t="s">
        <v>1279</v>
      </c>
      <c r="D131" s="162">
        <v>0</v>
      </c>
      <c r="E131" s="178">
        <v>0</v>
      </c>
      <c r="F131" s="165">
        <v>0</v>
      </c>
    </row>
    <row r="132" spans="1:6" s="176" customFormat="1" ht="11.7" customHeight="1" x14ac:dyDescent="0.25">
      <c r="A132" s="766"/>
      <c r="B132" s="767"/>
      <c r="C132" s="58" t="s">
        <v>739</v>
      </c>
      <c r="D132" s="162">
        <v>10</v>
      </c>
      <c r="E132" s="178">
        <v>10</v>
      </c>
      <c r="F132" s="165">
        <v>10</v>
      </c>
    </row>
    <row r="133" spans="1:6" s="176" customFormat="1" ht="11.7" customHeight="1" x14ac:dyDescent="0.25">
      <c r="A133" s="766">
        <v>33</v>
      </c>
      <c r="B133" s="767" t="s">
        <v>363</v>
      </c>
      <c r="C133" s="58" t="s">
        <v>1289</v>
      </c>
      <c r="D133" s="162">
        <v>5</v>
      </c>
      <c r="E133" s="178">
        <v>5</v>
      </c>
      <c r="F133" s="165">
        <v>5</v>
      </c>
    </row>
    <row r="134" spans="1:6" s="176" customFormat="1" ht="11.7" customHeight="1" x14ac:dyDescent="0.25">
      <c r="A134" s="766"/>
      <c r="B134" s="767"/>
      <c r="C134" s="58" t="s">
        <v>380</v>
      </c>
      <c r="D134" s="162">
        <v>0</v>
      </c>
      <c r="E134" s="178">
        <v>0</v>
      </c>
      <c r="F134" s="165">
        <v>0</v>
      </c>
    </row>
    <row r="135" spans="1:6" s="176" customFormat="1" ht="11.7" customHeight="1" x14ac:dyDescent="0.25">
      <c r="A135" s="766"/>
      <c r="B135" s="767"/>
      <c r="C135" s="58" t="s">
        <v>477</v>
      </c>
      <c r="D135" s="162">
        <v>0</v>
      </c>
      <c r="E135" s="178">
        <v>0</v>
      </c>
      <c r="F135" s="165">
        <v>0</v>
      </c>
    </row>
    <row r="136" spans="1:6" s="176" customFormat="1" ht="11.7" customHeight="1" x14ac:dyDescent="0.25">
      <c r="A136" s="766"/>
      <c r="B136" s="767"/>
      <c r="C136" s="58" t="s">
        <v>1282</v>
      </c>
      <c r="D136" s="162">
        <v>0</v>
      </c>
      <c r="E136" s="178">
        <v>0</v>
      </c>
      <c r="F136" s="165">
        <v>0</v>
      </c>
    </row>
    <row r="137" spans="1:6" s="176" customFormat="1" ht="11.7" customHeight="1" x14ac:dyDescent="0.25">
      <c r="A137" s="766"/>
      <c r="B137" s="768"/>
      <c r="C137" s="58" t="s">
        <v>1286</v>
      </c>
      <c r="D137" s="162">
        <v>0</v>
      </c>
      <c r="E137" s="178">
        <v>0</v>
      </c>
      <c r="F137" s="165">
        <v>0</v>
      </c>
    </row>
    <row r="138" spans="1:6" ht="11.7" customHeight="1" x14ac:dyDescent="0.25">
      <c r="A138" s="761">
        <v>34</v>
      </c>
      <c r="B138" s="758" t="s">
        <v>364</v>
      </c>
      <c r="C138" s="58" t="s">
        <v>888</v>
      </c>
      <c r="D138" s="162">
        <v>0</v>
      </c>
      <c r="E138" s="178">
        <v>0</v>
      </c>
      <c r="F138" s="165">
        <v>0</v>
      </c>
    </row>
    <row r="139" spans="1:6" ht="11.7" customHeight="1" x14ac:dyDescent="0.25">
      <c r="A139" s="762"/>
      <c r="B139" s="759"/>
      <c r="C139" s="58" t="s">
        <v>1016</v>
      </c>
      <c r="D139" s="162">
        <v>5</v>
      </c>
      <c r="E139" s="178">
        <v>5</v>
      </c>
      <c r="F139" s="165">
        <v>4</v>
      </c>
    </row>
    <row r="140" spans="1:6" ht="11.7" customHeight="1" x14ac:dyDescent="0.25">
      <c r="A140" s="762"/>
      <c r="B140" s="759"/>
      <c r="C140" s="58" t="s">
        <v>750</v>
      </c>
      <c r="D140" s="162">
        <v>0</v>
      </c>
      <c r="E140" s="178">
        <v>0</v>
      </c>
      <c r="F140" s="165">
        <v>0</v>
      </c>
    </row>
    <row r="141" spans="1:6" ht="11.7" customHeight="1" x14ac:dyDescent="0.25">
      <c r="A141" s="762"/>
      <c r="B141" s="759"/>
      <c r="C141" s="58" t="s">
        <v>484</v>
      </c>
      <c r="D141" s="162">
        <v>0</v>
      </c>
      <c r="E141" s="178">
        <v>0</v>
      </c>
      <c r="F141" s="165">
        <v>0</v>
      </c>
    </row>
    <row r="142" spans="1:6" ht="11.7" customHeight="1" x14ac:dyDescent="0.25">
      <c r="A142" s="762"/>
      <c r="B142" s="759"/>
      <c r="C142" s="58" t="s">
        <v>1058</v>
      </c>
      <c r="D142" s="162">
        <v>0</v>
      </c>
      <c r="E142" s="178">
        <v>0</v>
      </c>
      <c r="F142" s="165">
        <v>0</v>
      </c>
    </row>
    <row r="143" spans="1:6" ht="11.7" customHeight="1" x14ac:dyDescent="0.25">
      <c r="A143" s="762"/>
      <c r="B143" s="759"/>
      <c r="C143" s="58" t="s">
        <v>1290</v>
      </c>
      <c r="D143" s="162">
        <v>0</v>
      </c>
      <c r="E143" s="178">
        <v>0</v>
      </c>
      <c r="F143" s="165">
        <v>0</v>
      </c>
    </row>
    <row r="144" spans="1:6" ht="11.7" customHeight="1" x14ac:dyDescent="0.25">
      <c r="A144" s="762"/>
      <c r="B144" s="759"/>
      <c r="C144" s="58" t="s">
        <v>1286</v>
      </c>
      <c r="D144" s="162">
        <v>0</v>
      </c>
      <c r="E144" s="178">
        <v>0</v>
      </c>
      <c r="F144" s="165">
        <v>0</v>
      </c>
    </row>
    <row r="145" spans="1:6" ht="11.7" customHeight="1" x14ac:dyDescent="0.25">
      <c r="A145" s="763"/>
      <c r="B145" s="760"/>
      <c r="C145" s="58" t="s">
        <v>739</v>
      </c>
      <c r="D145" s="162">
        <v>0</v>
      </c>
      <c r="E145" s="178">
        <v>0</v>
      </c>
      <c r="F145" s="165">
        <v>0</v>
      </c>
    </row>
    <row r="146" spans="1:6" ht="11.7" customHeight="1" x14ac:dyDescent="0.25">
      <c r="A146" s="761">
        <v>35</v>
      </c>
      <c r="B146" s="758" t="s">
        <v>365</v>
      </c>
      <c r="C146" s="58" t="s">
        <v>1282</v>
      </c>
      <c r="D146" s="162">
        <v>10</v>
      </c>
      <c r="E146" s="178">
        <v>10</v>
      </c>
      <c r="F146" s="165">
        <v>10</v>
      </c>
    </row>
    <row r="147" spans="1:6" ht="11.7" customHeight="1" x14ac:dyDescent="0.25">
      <c r="A147" s="764"/>
      <c r="B147" s="765"/>
      <c r="C147" s="58" t="s">
        <v>1291</v>
      </c>
      <c r="D147" s="162">
        <v>0</v>
      </c>
      <c r="E147" s="178">
        <v>0</v>
      </c>
      <c r="F147" s="165">
        <v>0</v>
      </c>
    </row>
    <row r="148" spans="1:6" ht="11.7" customHeight="1" x14ac:dyDescent="0.25">
      <c r="A148" s="763"/>
      <c r="B148" s="760"/>
      <c r="C148" s="58" t="s">
        <v>1294</v>
      </c>
      <c r="D148" s="162">
        <v>0</v>
      </c>
      <c r="E148" s="178">
        <v>0</v>
      </c>
      <c r="F148" s="165">
        <v>0</v>
      </c>
    </row>
    <row r="149" spans="1:6" ht="11.7" customHeight="1" x14ac:dyDescent="0.25">
      <c r="A149" s="766">
        <v>36</v>
      </c>
      <c r="B149" s="767" t="s">
        <v>366</v>
      </c>
      <c r="C149" s="58" t="s">
        <v>1019</v>
      </c>
      <c r="D149" s="162">
        <v>9</v>
      </c>
      <c r="E149" s="178">
        <v>3</v>
      </c>
      <c r="F149" s="165">
        <v>3</v>
      </c>
    </row>
    <row r="150" spans="1:6" ht="11.7" customHeight="1" x14ac:dyDescent="0.25">
      <c r="A150" s="766"/>
      <c r="B150" s="767"/>
      <c r="C150" s="58" t="s">
        <v>739</v>
      </c>
      <c r="D150" s="162">
        <v>6</v>
      </c>
      <c r="E150" s="178">
        <v>6</v>
      </c>
      <c r="F150" s="165">
        <v>5</v>
      </c>
    </row>
    <row r="151" spans="1:6" ht="11.7" customHeight="1" x14ac:dyDescent="0.25">
      <c r="A151" s="766">
        <v>37</v>
      </c>
      <c r="B151" s="767" t="s">
        <v>367</v>
      </c>
      <c r="C151" s="58" t="s">
        <v>1020</v>
      </c>
      <c r="D151" s="162">
        <v>7</v>
      </c>
      <c r="E151" s="178">
        <v>7</v>
      </c>
      <c r="F151" s="165">
        <v>5</v>
      </c>
    </row>
    <row r="152" spans="1:6" ht="11.7" customHeight="1" x14ac:dyDescent="0.25">
      <c r="A152" s="766"/>
      <c r="B152" s="767"/>
      <c r="C152" s="58" t="s">
        <v>739</v>
      </c>
      <c r="D152" s="162">
        <v>2</v>
      </c>
      <c r="E152" s="178">
        <v>2</v>
      </c>
      <c r="F152" s="165">
        <v>2</v>
      </c>
    </row>
    <row r="153" spans="1:6" ht="11.7" customHeight="1" x14ac:dyDescent="0.25">
      <c r="A153" s="766">
        <v>38</v>
      </c>
      <c r="B153" s="767" t="s">
        <v>368</v>
      </c>
      <c r="C153" s="58" t="s">
        <v>1292</v>
      </c>
      <c r="D153" s="162">
        <v>5</v>
      </c>
      <c r="E153" s="178">
        <v>2</v>
      </c>
      <c r="F153" s="165">
        <v>2</v>
      </c>
    </row>
    <row r="154" spans="1:6" ht="11.7" customHeight="1" x14ac:dyDescent="0.25">
      <c r="A154" s="766"/>
      <c r="B154" s="767"/>
      <c r="C154" s="58" t="s">
        <v>895</v>
      </c>
      <c r="D154" s="162">
        <v>4</v>
      </c>
      <c r="E154" s="178">
        <v>0</v>
      </c>
      <c r="F154" s="165">
        <v>0</v>
      </c>
    </row>
    <row r="155" spans="1:6" ht="11.7" customHeight="1" x14ac:dyDescent="0.25">
      <c r="A155" s="766"/>
      <c r="B155" s="767"/>
      <c r="C155" s="58" t="s">
        <v>852</v>
      </c>
      <c r="D155" s="162">
        <v>3</v>
      </c>
      <c r="E155" s="178">
        <v>0</v>
      </c>
      <c r="F155" s="165">
        <v>0</v>
      </c>
    </row>
    <row r="156" spans="1:6" ht="11.7" customHeight="1" x14ac:dyDescent="0.25">
      <c r="A156" s="766"/>
      <c r="B156" s="767"/>
      <c r="C156" s="58" t="s">
        <v>739</v>
      </c>
      <c r="D156" s="162">
        <v>0</v>
      </c>
      <c r="E156" s="178">
        <v>0</v>
      </c>
      <c r="F156" s="165">
        <v>0</v>
      </c>
    </row>
    <row r="157" spans="1:6" ht="11.7" customHeight="1" x14ac:dyDescent="0.25">
      <c r="A157" s="766">
        <v>39</v>
      </c>
      <c r="B157" s="767" t="s">
        <v>369</v>
      </c>
      <c r="C157" s="58" t="s">
        <v>471</v>
      </c>
      <c r="D157" s="162">
        <v>0</v>
      </c>
      <c r="E157" s="178">
        <v>0</v>
      </c>
      <c r="F157" s="165">
        <v>0</v>
      </c>
    </row>
    <row r="158" spans="1:6" ht="11.7" customHeight="1" x14ac:dyDescent="0.25">
      <c r="A158" s="766"/>
      <c r="B158" s="767"/>
      <c r="C158" s="58" t="s">
        <v>1293</v>
      </c>
      <c r="D158" s="162">
        <v>0</v>
      </c>
      <c r="E158" s="178">
        <v>0</v>
      </c>
      <c r="F158" s="165">
        <v>0</v>
      </c>
    </row>
    <row r="159" spans="1:6" ht="11.7" customHeight="1" x14ac:dyDescent="0.25">
      <c r="A159" s="766"/>
      <c r="B159" s="767"/>
      <c r="C159" s="58" t="s">
        <v>739</v>
      </c>
      <c r="D159" s="162">
        <v>0</v>
      </c>
      <c r="E159" s="178">
        <v>0</v>
      </c>
      <c r="F159" s="165">
        <v>0</v>
      </c>
    </row>
    <row r="160" spans="1:6" ht="11.7" customHeight="1" x14ac:dyDescent="0.25">
      <c r="A160" s="766">
        <v>40</v>
      </c>
      <c r="B160" s="767" t="s">
        <v>370</v>
      </c>
      <c r="C160" s="58" t="s">
        <v>1282</v>
      </c>
      <c r="D160" s="162">
        <v>0</v>
      </c>
      <c r="E160" s="178">
        <v>0</v>
      </c>
      <c r="F160" s="165">
        <v>0</v>
      </c>
    </row>
    <row r="161" spans="1:7" ht="11.7" customHeight="1" x14ac:dyDescent="0.25">
      <c r="A161" s="766"/>
      <c r="B161" s="768"/>
      <c r="C161" s="58" t="s">
        <v>1294</v>
      </c>
      <c r="D161" s="162">
        <v>0</v>
      </c>
      <c r="E161" s="178">
        <v>0</v>
      </c>
      <c r="F161" s="165">
        <v>0</v>
      </c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162">
        <v>16</v>
      </c>
      <c r="E162" s="178">
        <v>2</v>
      </c>
      <c r="F162" s="165">
        <v>2</v>
      </c>
    </row>
    <row r="163" spans="1:7" ht="11.7" customHeight="1" x14ac:dyDescent="0.25">
      <c r="A163" s="766"/>
      <c r="B163" s="767"/>
      <c r="C163" s="58" t="s">
        <v>748</v>
      </c>
      <c r="D163" s="162">
        <v>4</v>
      </c>
      <c r="E163" s="178">
        <v>4</v>
      </c>
      <c r="F163" s="165">
        <v>4</v>
      </c>
    </row>
    <row r="164" spans="1:7" ht="11.7" customHeight="1" x14ac:dyDescent="0.25">
      <c r="A164" s="766"/>
      <c r="B164" s="767"/>
      <c r="C164" s="58" t="s">
        <v>739</v>
      </c>
      <c r="D164" s="162">
        <v>0</v>
      </c>
      <c r="E164" s="178">
        <v>0</v>
      </c>
      <c r="F164" s="165">
        <v>0</v>
      </c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162">
        <v>0</v>
      </c>
      <c r="E165" s="178">
        <v>0</v>
      </c>
      <c r="F165" s="165">
        <v>0</v>
      </c>
    </row>
    <row r="166" spans="1:7" ht="11.7" customHeight="1" x14ac:dyDescent="0.25">
      <c r="A166" s="766"/>
      <c r="B166" s="767"/>
      <c r="C166" s="58" t="s">
        <v>739</v>
      </c>
      <c r="D166" s="162">
        <v>2</v>
      </c>
      <c r="E166" s="178">
        <v>2</v>
      </c>
      <c r="F166" s="165">
        <v>2</v>
      </c>
    </row>
    <row r="167" spans="1:7" ht="11.7" customHeight="1" x14ac:dyDescent="0.25">
      <c r="A167" s="303">
        <v>43</v>
      </c>
      <c r="B167" s="304" t="s">
        <v>373</v>
      </c>
      <c r="C167" s="299" t="s">
        <v>1296</v>
      </c>
      <c r="D167" s="162">
        <v>2</v>
      </c>
      <c r="E167" s="178">
        <v>2</v>
      </c>
      <c r="F167" s="165">
        <v>2</v>
      </c>
    </row>
    <row r="168" spans="1:7" ht="11.7" customHeight="1" thickBot="1" x14ac:dyDescent="0.3">
      <c r="A168" s="781" t="s">
        <v>959</v>
      </c>
      <c r="B168" s="782"/>
      <c r="C168" s="782"/>
      <c r="D168" s="168">
        <f>SUM(D14:D167)</f>
        <v>386</v>
      </c>
      <c r="E168" s="168">
        <f>SUM(E14:E167)</f>
        <v>172</v>
      </c>
      <c r="F168" s="168">
        <f>SUM(F14:F167)</f>
        <v>169</v>
      </c>
    </row>
    <row r="169" spans="1:7" ht="25.95" customHeight="1" x14ac:dyDescent="0.25">
      <c r="A169" s="200" t="s">
        <v>1051</v>
      </c>
    </row>
    <row r="170" spans="1:7" ht="33" customHeight="1" x14ac:dyDescent="0.4">
      <c r="A170" s="755" t="s">
        <v>1372</v>
      </c>
      <c r="B170" s="756"/>
      <c r="C170" s="756"/>
      <c r="D170" s="756"/>
      <c r="E170" s="756"/>
      <c r="F170" s="756"/>
      <c r="G170" s="756"/>
    </row>
    <row r="171" spans="1:7" ht="9" customHeight="1" x14ac:dyDescent="0.25">
      <c r="A171" s="400"/>
      <c r="C171" s="171" t="s">
        <v>960</v>
      </c>
      <c r="E171" s="172" t="s">
        <v>754</v>
      </c>
      <c r="F171" s="172" t="s">
        <v>751</v>
      </c>
      <c r="G171" s="400"/>
    </row>
    <row r="172" spans="1:7" x14ac:dyDescent="0.25">
      <c r="A172" s="173" t="s">
        <v>706</v>
      </c>
      <c r="B172" s="174"/>
      <c r="C172" s="173" t="s">
        <v>1578</v>
      </c>
      <c r="D172" s="181"/>
      <c r="E172" s="401"/>
      <c r="F172" s="401"/>
      <c r="G172" s="401"/>
    </row>
    <row r="173" spans="1:7" x14ac:dyDescent="0.25">
      <c r="A173" s="400" t="s">
        <v>699</v>
      </c>
      <c r="B173" s="399"/>
      <c r="C173" s="757" t="s">
        <v>700</v>
      </c>
      <c r="D173" s="756"/>
      <c r="E173" s="756"/>
      <c r="F173" s="756"/>
      <c r="G173" s="399"/>
    </row>
    <row r="175" spans="1:7" ht="25.95" customHeight="1" x14ac:dyDescent="0.3">
      <c r="A175" s="750" t="s">
        <v>961</v>
      </c>
      <c r="B175" s="751"/>
      <c r="C175" s="751"/>
      <c r="D175" s="751"/>
      <c r="E175" s="751"/>
      <c r="F175" s="751"/>
      <c r="G175" s="280"/>
    </row>
    <row r="176" spans="1:7" ht="15" customHeight="1" x14ac:dyDescent="0.25">
      <c r="A176" s="748" t="s">
        <v>962</v>
      </c>
      <c r="B176" s="749"/>
      <c r="C176" s="749"/>
      <c r="D176" s="749"/>
      <c r="E176" s="749"/>
      <c r="F176" s="749"/>
      <c r="G176" s="749"/>
    </row>
    <row r="177" spans="1:7" ht="26.4" customHeight="1" x14ac:dyDescent="0.3">
      <c r="A177" s="748" t="s">
        <v>213</v>
      </c>
      <c r="B177" s="642"/>
      <c r="C177" s="642"/>
      <c r="D177" s="642"/>
      <c r="E177" s="642"/>
      <c r="F177" s="642"/>
      <c r="G177" s="398"/>
    </row>
  </sheetData>
  <mergeCells count="93"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  <mergeCell ref="B30:B32"/>
    <mergeCell ref="B33:B37"/>
    <mergeCell ref="A19:A22"/>
    <mergeCell ref="B19:B22"/>
    <mergeCell ref="B23:B24"/>
    <mergeCell ref="B25:B29"/>
    <mergeCell ref="B51:B53"/>
    <mergeCell ref="B54:B55"/>
    <mergeCell ref="B56:B58"/>
    <mergeCell ref="B39:B43"/>
    <mergeCell ref="B45:B46"/>
    <mergeCell ref="B47:B50"/>
    <mergeCell ref="B77:B82"/>
    <mergeCell ref="A77:A82"/>
    <mergeCell ref="A71:A76"/>
    <mergeCell ref="B71:B76"/>
    <mergeCell ref="B59:B65"/>
    <mergeCell ref="B66:B67"/>
    <mergeCell ref="B68:B70"/>
    <mergeCell ref="A83:A85"/>
    <mergeCell ref="A86:A88"/>
    <mergeCell ref="A89:A91"/>
    <mergeCell ref="A92:A98"/>
    <mergeCell ref="A99:A100"/>
    <mergeCell ref="B83:B85"/>
    <mergeCell ref="B86:B88"/>
    <mergeCell ref="B89:B91"/>
    <mergeCell ref="B92:B98"/>
    <mergeCell ref="B99:B100"/>
    <mergeCell ref="B116:B119"/>
    <mergeCell ref="B120:B124"/>
    <mergeCell ref="A116:A119"/>
    <mergeCell ref="A120:A124"/>
    <mergeCell ref="B101:B110"/>
    <mergeCell ref="B112:B115"/>
    <mergeCell ref="A101:A110"/>
    <mergeCell ref="A112:A115"/>
    <mergeCell ref="B133:B137"/>
    <mergeCell ref="B138:B145"/>
    <mergeCell ref="B125:B128"/>
    <mergeCell ref="B129:B132"/>
    <mergeCell ref="A125:A128"/>
    <mergeCell ref="A129:A132"/>
    <mergeCell ref="A133:A137"/>
    <mergeCell ref="A176:G176"/>
    <mergeCell ref="A175:F175"/>
    <mergeCell ref="A177:F177"/>
    <mergeCell ref="A168:C168"/>
    <mergeCell ref="C173:F173"/>
    <mergeCell ref="A170:G170"/>
    <mergeCell ref="B146:B148"/>
    <mergeCell ref="B149:B150"/>
    <mergeCell ref="B151:B152"/>
    <mergeCell ref="B153:B156"/>
    <mergeCell ref="B157:B159"/>
    <mergeCell ref="B160:B161"/>
    <mergeCell ref="B162:B164"/>
    <mergeCell ref="B165:B166"/>
    <mergeCell ref="A23:A24"/>
    <mergeCell ref="A25:A29"/>
    <mergeCell ref="A30:A32"/>
    <mergeCell ref="A33:A37"/>
    <mergeCell ref="A39:A43"/>
    <mergeCell ref="A45:A46"/>
    <mergeCell ref="A47:A50"/>
    <mergeCell ref="A51:A53"/>
    <mergeCell ref="A54:A55"/>
    <mergeCell ref="A56:A58"/>
    <mergeCell ref="A59:A65"/>
    <mergeCell ref="A66:A67"/>
    <mergeCell ref="A68:A70"/>
    <mergeCell ref="A157:A159"/>
    <mergeCell ref="A160:A161"/>
    <mergeCell ref="A162:A164"/>
    <mergeCell ref="A165:A166"/>
    <mergeCell ref="A138:A145"/>
    <mergeCell ref="A146:A148"/>
    <mergeCell ref="A149:A150"/>
    <mergeCell ref="A151:A152"/>
    <mergeCell ref="A153:A156"/>
  </mergeCells>
  <hyperlinks>
    <hyperlink ref="A175" location="sub_4200" display="sub_4200"/>
  </hyperlinks>
  <pageMargins left="0.70866141732283472" right="0.70866141732283472" top="0.74803149606299213" bottom="0.74803149606299213" header="0.31496062992125984" footer="0.31496062992125984"/>
  <pageSetup paperSize="9" scale="62" fitToWidth="2" fitToHeight="2" orientation="portrait" r:id="rId1"/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7"/>
  <sheetViews>
    <sheetView view="pageBreakPreview" topLeftCell="A152" zoomScale="120" zoomScaleNormal="110" zoomScaleSheetLayoutView="120" workbookViewId="0">
      <selection activeCell="C108" sqref="C108"/>
    </sheetView>
  </sheetViews>
  <sheetFormatPr defaultColWidth="8.88671875" defaultRowHeight="13.8" x14ac:dyDescent="0.25"/>
  <cols>
    <col min="1" max="1" width="4.33203125" style="153" customWidth="1"/>
    <col min="2" max="2" width="19.6640625" style="153" customWidth="1"/>
    <col min="3" max="3" width="38" style="153" customWidth="1"/>
    <col min="4" max="4" width="20.44140625" style="153" customWidth="1"/>
    <col min="5" max="5" width="25.5546875" style="153" customWidth="1"/>
    <col min="6" max="6" width="21.44140625" style="153" customWidth="1"/>
    <col min="7" max="7" width="7" style="153" customWidth="1"/>
    <col min="8" max="9" width="8.88671875" style="153" customWidth="1"/>
    <col min="10" max="16384" width="8.88671875" style="153"/>
  </cols>
  <sheetData>
    <row r="1" spans="1:38" x14ac:dyDescent="0.25">
      <c r="A1" s="151"/>
      <c r="B1" s="151"/>
      <c r="C1" s="151"/>
      <c r="D1" s="151"/>
      <c r="E1" s="151"/>
      <c r="F1" s="152" t="s">
        <v>954</v>
      </c>
    </row>
    <row r="2" spans="1:38" ht="10.95" customHeight="1" x14ac:dyDescent="0.25">
      <c r="A2" s="771" t="s">
        <v>0</v>
      </c>
      <c r="B2" s="771"/>
      <c r="C2" s="771"/>
      <c r="D2" s="771"/>
      <c r="E2" s="771"/>
      <c r="F2" s="771"/>
    </row>
    <row r="3" spans="1:38" ht="24.6" customHeight="1" x14ac:dyDescent="0.25">
      <c r="A3" s="772" t="s">
        <v>955</v>
      </c>
      <c r="B3" s="771"/>
      <c r="C3" s="771"/>
      <c r="D3" s="771"/>
      <c r="E3" s="771"/>
      <c r="F3" s="771"/>
    </row>
    <row r="4" spans="1:38" ht="13.95" customHeight="1" x14ac:dyDescent="0.25">
      <c r="A4" s="771" t="s">
        <v>1267</v>
      </c>
      <c r="B4" s="771"/>
      <c r="C4" s="771"/>
      <c r="D4" s="771"/>
      <c r="E4" s="771"/>
      <c r="F4" s="771"/>
    </row>
    <row r="5" spans="1:38" ht="15" x14ac:dyDescent="0.25">
      <c r="A5" s="151"/>
      <c r="B5" s="151"/>
      <c r="C5" s="151"/>
      <c r="D5" s="151"/>
      <c r="E5" s="151"/>
      <c r="F5" s="151"/>
    </row>
    <row r="6" spans="1:38" x14ac:dyDescent="0.25">
      <c r="A6" s="773" t="s">
        <v>430</v>
      </c>
      <c r="B6" s="773"/>
      <c r="C6" s="773"/>
      <c r="D6" s="773"/>
      <c r="E6" s="773"/>
      <c r="F6" s="773"/>
    </row>
    <row r="7" spans="1:38" ht="22.95" customHeight="1" x14ac:dyDescent="0.25">
      <c r="A7" s="774" t="s">
        <v>1234</v>
      </c>
      <c r="B7" s="774"/>
      <c r="C7" s="774"/>
      <c r="D7" s="774"/>
      <c r="E7" s="774"/>
      <c r="F7" s="774"/>
    </row>
    <row r="8" spans="1:38" ht="15" x14ac:dyDescent="0.25">
      <c r="A8" s="154"/>
      <c r="B8" s="154"/>
      <c r="C8" s="154"/>
      <c r="D8" s="154"/>
      <c r="E8" s="154"/>
      <c r="F8" s="154"/>
    </row>
    <row r="9" spans="1:38" ht="25.2" customHeight="1" x14ac:dyDescent="0.25">
      <c r="A9" s="773" t="s">
        <v>963</v>
      </c>
      <c r="B9" s="773"/>
      <c r="C9" s="773"/>
      <c r="D9" s="154"/>
      <c r="E9" s="154"/>
      <c r="F9" s="154"/>
      <c r="G9" s="155"/>
      <c r="H9" s="155"/>
      <c r="I9" s="155"/>
      <c r="J9" s="156"/>
    </row>
    <row r="10" spans="1:38" ht="15.6" customHeight="1" x14ac:dyDescent="0.25">
      <c r="A10" s="773" t="s">
        <v>957</v>
      </c>
      <c r="B10" s="773"/>
      <c r="C10" s="773"/>
      <c r="D10" s="773"/>
      <c r="E10" s="773"/>
      <c r="F10" s="154"/>
      <c r="G10" s="157"/>
      <c r="H10" s="157"/>
      <c r="I10" s="157"/>
      <c r="J10" s="156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</row>
    <row r="11" spans="1:38" ht="13.95" customHeight="1" x14ac:dyDescent="0.25">
      <c r="A11" s="151"/>
      <c r="B11" s="151"/>
      <c r="C11" s="151"/>
      <c r="D11" s="151"/>
      <c r="E11" s="151"/>
      <c r="F11" s="151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1:38" ht="33.6" customHeight="1" x14ac:dyDescent="0.3">
      <c r="A12" s="159" t="s">
        <v>421</v>
      </c>
      <c r="B12" s="775" t="s">
        <v>203</v>
      </c>
      <c r="C12" s="776"/>
      <c r="D12" s="159" t="s">
        <v>958</v>
      </c>
      <c r="E12" s="159" t="s">
        <v>205</v>
      </c>
      <c r="F12" s="159" t="s">
        <v>206</v>
      </c>
      <c r="G12" s="158"/>
      <c r="H12" s="158"/>
      <c r="I12" s="158"/>
      <c r="J12" s="158"/>
    </row>
    <row r="13" spans="1:38" ht="14.4" customHeight="1" x14ac:dyDescent="0.25">
      <c r="A13" s="160">
        <v>1</v>
      </c>
      <c r="B13" s="783">
        <v>2</v>
      </c>
      <c r="C13" s="776"/>
      <c r="D13" s="160">
        <v>3</v>
      </c>
      <c r="E13" s="160">
        <v>4</v>
      </c>
      <c r="F13" s="160">
        <v>5</v>
      </c>
      <c r="G13" s="158"/>
      <c r="H13" s="158"/>
      <c r="I13" s="158"/>
      <c r="J13" s="158"/>
    </row>
    <row r="14" spans="1:38" ht="11.7" customHeight="1" x14ac:dyDescent="0.25">
      <c r="A14" s="779">
        <v>1</v>
      </c>
      <c r="B14" s="780" t="s">
        <v>331</v>
      </c>
      <c r="C14" s="300" t="s">
        <v>871</v>
      </c>
      <c r="D14" s="162"/>
      <c r="E14" s="178">
        <v>0</v>
      </c>
      <c r="F14" s="162">
        <v>0</v>
      </c>
      <c r="G14" s="158"/>
      <c r="H14" s="158"/>
      <c r="I14" s="158"/>
      <c r="J14" s="158"/>
    </row>
    <row r="15" spans="1:38" ht="11.7" customHeight="1" x14ac:dyDescent="0.25">
      <c r="A15" s="766"/>
      <c r="B15" s="767"/>
      <c r="C15" s="58" t="s">
        <v>1276</v>
      </c>
      <c r="D15" s="162"/>
      <c r="E15" s="178">
        <v>0</v>
      </c>
      <c r="F15" s="162">
        <v>0</v>
      </c>
    </row>
    <row r="16" spans="1:38" ht="11.7" customHeight="1" x14ac:dyDescent="0.25">
      <c r="A16" s="766"/>
      <c r="B16" s="767"/>
      <c r="C16" s="58" t="s">
        <v>739</v>
      </c>
      <c r="D16" s="162"/>
      <c r="E16" s="178">
        <v>0</v>
      </c>
      <c r="F16" s="162">
        <v>0</v>
      </c>
    </row>
    <row r="17" spans="1:6" ht="11.7" customHeight="1" x14ac:dyDescent="0.25">
      <c r="A17" s="766">
        <v>2</v>
      </c>
      <c r="B17" s="767" t="s">
        <v>332</v>
      </c>
      <c r="C17" s="58" t="s">
        <v>1277</v>
      </c>
      <c r="D17" s="162"/>
      <c r="E17" s="178">
        <v>0</v>
      </c>
      <c r="F17" s="162">
        <v>0</v>
      </c>
    </row>
    <row r="18" spans="1:6" ht="11.7" customHeight="1" x14ac:dyDescent="0.25">
      <c r="A18" s="766"/>
      <c r="B18" s="767"/>
      <c r="C18" s="58" t="s">
        <v>739</v>
      </c>
      <c r="D18" s="162"/>
      <c r="E18" s="178">
        <v>0</v>
      </c>
      <c r="F18" s="162">
        <v>0</v>
      </c>
    </row>
    <row r="19" spans="1:6" ht="11.7" customHeight="1" x14ac:dyDescent="0.25">
      <c r="A19" s="766">
        <v>3</v>
      </c>
      <c r="B19" s="767" t="s">
        <v>333</v>
      </c>
      <c r="C19" s="58" t="s">
        <v>872</v>
      </c>
      <c r="D19" s="162"/>
      <c r="E19" s="178">
        <v>91</v>
      </c>
      <c r="F19" s="162">
        <v>84</v>
      </c>
    </row>
    <row r="20" spans="1:6" ht="11.7" customHeight="1" x14ac:dyDescent="0.25">
      <c r="A20" s="766"/>
      <c r="B20" s="767"/>
      <c r="C20" s="58" t="s">
        <v>1278</v>
      </c>
      <c r="D20" s="162"/>
      <c r="E20" s="178">
        <v>40</v>
      </c>
      <c r="F20" s="162">
        <v>63</v>
      </c>
    </row>
    <row r="21" spans="1:6" ht="11.7" customHeight="1" x14ac:dyDescent="0.25">
      <c r="A21" s="766"/>
      <c r="B21" s="767"/>
      <c r="C21" s="58" t="s">
        <v>1279</v>
      </c>
      <c r="D21" s="162"/>
      <c r="E21" s="178">
        <v>0</v>
      </c>
      <c r="F21" s="162">
        <v>0</v>
      </c>
    </row>
    <row r="22" spans="1:6" ht="11.7" customHeight="1" x14ac:dyDescent="0.25">
      <c r="A22" s="766"/>
      <c r="B22" s="767"/>
      <c r="C22" s="58" t="s">
        <v>739</v>
      </c>
      <c r="D22" s="162"/>
      <c r="E22" s="178">
        <v>84</v>
      </c>
      <c r="F22" s="162">
        <v>182</v>
      </c>
    </row>
    <row r="23" spans="1:6" ht="22.95" customHeight="1" x14ac:dyDescent="0.25">
      <c r="A23" s="761">
        <v>4</v>
      </c>
      <c r="B23" s="758" t="s">
        <v>334</v>
      </c>
      <c r="C23" s="58" t="s">
        <v>873</v>
      </c>
      <c r="D23" s="162"/>
      <c r="E23" s="178">
        <v>0</v>
      </c>
      <c r="F23" s="162">
        <v>0</v>
      </c>
    </row>
    <row r="24" spans="1:6" ht="11.7" customHeight="1" x14ac:dyDescent="0.25">
      <c r="A24" s="763"/>
      <c r="B24" s="760"/>
      <c r="C24" s="58" t="s">
        <v>1295</v>
      </c>
      <c r="D24" s="162"/>
      <c r="E24" s="178">
        <v>0</v>
      </c>
      <c r="F24" s="162">
        <v>0</v>
      </c>
    </row>
    <row r="25" spans="1:6" ht="11.7" customHeight="1" x14ac:dyDescent="0.25">
      <c r="A25" s="766">
        <v>5</v>
      </c>
      <c r="B25" s="767" t="s">
        <v>335</v>
      </c>
      <c r="C25" s="58" t="s">
        <v>1280</v>
      </c>
      <c r="D25" s="162"/>
      <c r="E25" s="178">
        <v>6</v>
      </c>
      <c r="F25" s="162">
        <v>10</v>
      </c>
    </row>
    <row r="26" spans="1:6" ht="11.7" customHeight="1" x14ac:dyDescent="0.25">
      <c r="A26" s="766"/>
      <c r="B26" s="767"/>
      <c r="C26" s="58" t="s">
        <v>1281</v>
      </c>
      <c r="D26" s="162"/>
      <c r="E26" s="178">
        <v>71</v>
      </c>
      <c r="F26" s="162">
        <v>134</v>
      </c>
    </row>
    <row r="27" spans="1:6" ht="11.7" customHeight="1" x14ac:dyDescent="0.25">
      <c r="A27" s="766"/>
      <c r="B27" s="767"/>
      <c r="C27" s="58" t="s">
        <v>874</v>
      </c>
      <c r="D27" s="162"/>
      <c r="E27" s="178">
        <v>0</v>
      </c>
      <c r="F27" s="162">
        <v>0</v>
      </c>
    </row>
    <row r="28" spans="1:6" ht="11.7" customHeight="1" x14ac:dyDescent="0.25">
      <c r="A28" s="766"/>
      <c r="B28" s="767"/>
      <c r="C28" s="58" t="s">
        <v>1279</v>
      </c>
      <c r="D28" s="162"/>
      <c r="E28" s="178">
        <v>0</v>
      </c>
      <c r="F28" s="162">
        <v>0</v>
      </c>
    </row>
    <row r="29" spans="1:6" ht="11.7" customHeight="1" x14ac:dyDescent="0.25">
      <c r="A29" s="766"/>
      <c r="B29" s="767"/>
      <c r="C29" s="58" t="s">
        <v>739</v>
      </c>
      <c r="D29" s="162"/>
      <c r="E29" s="178">
        <v>180</v>
      </c>
      <c r="F29" s="162">
        <v>132</v>
      </c>
    </row>
    <row r="30" spans="1:6" ht="11.7" customHeight="1" x14ac:dyDescent="0.25">
      <c r="A30" s="769">
        <v>6</v>
      </c>
      <c r="B30" s="767" t="s">
        <v>336</v>
      </c>
      <c r="C30" s="58" t="s">
        <v>875</v>
      </c>
      <c r="D30" s="162"/>
      <c r="E30" s="178">
        <v>0</v>
      </c>
      <c r="F30" s="162">
        <v>0</v>
      </c>
    </row>
    <row r="31" spans="1:6" ht="11.7" customHeight="1" x14ac:dyDescent="0.25">
      <c r="A31" s="769"/>
      <c r="B31" s="767"/>
      <c r="C31" s="58" t="s">
        <v>989</v>
      </c>
      <c r="D31" s="162"/>
      <c r="E31" s="178">
        <v>60</v>
      </c>
      <c r="F31" s="162">
        <v>100</v>
      </c>
    </row>
    <row r="32" spans="1:6" ht="11.7" customHeight="1" x14ac:dyDescent="0.25">
      <c r="A32" s="769"/>
      <c r="B32" s="767"/>
      <c r="C32" s="58" t="s">
        <v>739</v>
      </c>
      <c r="D32" s="162"/>
      <c r="E32" s="178">
        <v>155</v>
      </c>
      <c r="F32" s="162">
        <v>134</v>
      </c>
    </row>
    <row r="33" spans="1:6" ht="11.7" customHeight="1" x14ac:dyDescent="0.25">
      <c r="A33" s="766">
        <v>7</v>
      </c>
      <c r="B33" s="767" t="s">
        <v>337</v>
      </c>
      <c r="C33" s="58" t="s">
        <v>990</v>
      </c>
      <c r="D33" s="162"/>
      <c r="E33" s="178">
        <v>63</v>
      </c>
      <c r="F33" s="162">
        <v>111</v>
      </c>
    </row>
    <row r="34" spans="1:6" ht="11.7" customHeight="1" x14ac:dyDescent="0.25">
      <c r="A34" s="766"/>
      <c r="B34" s="767"/>
      <c r="C34" s="58" t="s">
        <v>1053</v>
      </c>
      <c r="D34" s="162"/>
      <c r="E34" s="178">
        <v>22</v>
      </c>
      <c r="F34" s="162">
        <v>61</v>
      </c>
    </row>
    <row r="35" spans="1:6" ht="11.7" customHeight="1" x14ac:dyDescent="0.25">
      <c r="A35" s="766"/>
      <c r="B35" s="767"/>
      <c r="C35" s="58" t="s">
        <v>740</v>
      </c>
      <c r="D35" s="162"/>
      <c r="E35" s="178">
        <v>86</v>
      </c>
      <c r="F35" s="162">
        <v>194</v>
      </c>
    </row>
    <row r="36" spans="1:6" ht="11.7" customHeight="1" x14ac:dyDescent="0.25">
      <c r="A36" s="766"/>
      <c r="B36" s="767"/>
      <c r="C36" s="58" t="s">
        <v>876</v>
      </c>
      <c r="D36" s="162"/>
      <c r="E36" s="178">
        <v>30</v>
      </c>
      <c r="F36" s="162">
        <v>27</v>
      </c>
    </row>
    <row r="37" spans="1:6" ht="11.7" customHeight="1" x14ac:dyDescent="0.25">
      <c r="A37" s="766"/>
      <c r="B37" s="767"/>
      <c r="C37" s="58" t="s">
        <v>739</v>
      </c>
      <c r="D37" s="162"/>
      <c r="E37" s="178">
        <v>88</v>
      </c>
      <c r="F37" s="162">
        <v>121</v>
      </c>
    </row>
    <row r="38" spans="1:6" ht="11.7" customHeight="1" x14ac:dyDescent="0.25">
      <c r="A38" s="302">
        <v>8</v>
      </c>
      <c r="B38" s="301" t="s">
        <v>338</v>
      </c>
      <c r="C38" s="58" t="s">
        <v>991</v>
      </c>
      <c r="D38" s="162"/>
      <c r="E38" s="178">
        <v>343</v>
      </c>
      <c r="F38" s="162">
        <v>240</v>
      </c>
    </row>
    <row r="39" spans="1:6" ht="11.7" customHeight="1" x14ac:dyDescent="0.25">
      <c r="A39" s="766">
        <v>9</v>
      </c>
      <c r="B39" s="767" t="s">
        <v>339</v>
      </c>
      <c r="C39" s="58" t="s">
        <v>992</v>
      </c>
      <c r="D39" s="162"/>
      <c r="E39" s="178">
        <v>36</v>
      </c>
      <c r="F39" s="162">
        <v>21</v>
      </c>
    </row>
    <row r="40" spans="1:6" ht="11.7" customHeight="1" x14ac:dyDescent="0.25">
      <c r="A40" s="766"/>
      <c r="B40" s="767"/>
      <c r="C40" s="58" t="s">
        <v>877</v>
      </c>
      <c r="D40" s="162"/>
      <c r="E40" s="178">
        <v>50</v>
      </c>
      <c r="F40" s="162">
        <v>41</v>
      </c>
    </row>
    <row r="41" spans="1:6" ht="11.7" customHeight="1" x14ac:dyDescent="0.25">
      <c r="A41" s="766"/>
      <c r="B41" s="767"/>
      <c r="C41" s="58" t="s">
        <v>1282</v>
      </c>
      <c r="D41" s="162"/>
      <c r="E41" s="178">
        <v>0</v>
      </c>
      <c r="F41" s="162">
        <v>0</v>
      </c>
    </row>
    <row r="42" spans="1:6" ht="11.7" customHeight="1" x14ac:dyDescent="0.25">
      <c r="A42" s="766"/>
      <c r="B42" s="767"/>
      <c r="C42" s="58" t="s">
        <v>739</v>
      </c>
      <c r="D42" s="162"/>
      <c r="E42" s="178">
        <v>195</v>
      </c>
      <c r="F42" s="162">
        <v>157</v>
      </c>
    </row>
    <row r="43" spans="1:6" ht="11.7" customHeight="1" x14ac:dyDescent="0.25">
      <c r="A43" s="766"/>
      <c r="B43" s="768"/>
      <c r="C43" s="58" t="s">
        <v>741</v>
      </c>
      <c r="D43" s="162"/>
      <c r="E43" s="178">
        <v>0</v>
      </c>
      <c r="F43" s="162">
        <v>0</v>
      </c>
    </row>
    <row r="44" spans="1:6" ht="11.7" customHeight="1" x14ac:dyDescent="0.25">
      <c r="A44" s="302">
        <v>10</v>
      </c>
      <c r="B44" s="301" t="s">
        <v>340</v>
      </c>
      <c r="C44" s="58" t="s">
        <v>1283</v>
      </c>
      <c r="D44" s="162"/>
      <c r="E44" s="178">
        <v>0</v>
      </c>
      <c r="F44" s="162">
        <v>0</v>
      </c>
    </row>
    <row r="45" spans="1:6" ht="11.7" customHeight="1" x14ac:dyDescent="0.25">
      <c r="A45" s="766">
        <v>11</v>
      </c>
      <c r="B45" s="767" t="s">
        <v>341</v>
      </c>
      <c r="C45" s="58" t="s">
        <v>878</v>
      </c>
      <c r="D45" s="162"/>
      <c r="E45" s="178">
        <v>0</v>
      </c>
      <c r="F45" s="162">
        <v>0</v>
      </c>
    </row>
    <row r="46" spans="1:6" ht="11.7" customHeight="1" x14ac:dyDescent="0.25">
      <c r="A46" s="766"/>
      <c r="B46" s="767"/>
      <c r="C46" s="58" t="s">
        <v>739</v>
      </c>
      <c r="D46" s="162"/>
      <c r="E46" s="178">
        <v>181</v>
      </c>
      <c r="F46" s="162">
        <v>133</v>
      </c>
    </row>
    <row r="47" spans="1:6" ht="11.7" customHeight="1" x14ac:dyDescent="0.25">
      <c r="A47" s="769">
        <v>12</v>
      </c>
      <c r="B47" s="767" t="s">
        <v>342</v>
      </c>
      <c r="C47" s="58" t="s">
        <v>995</v>
      </c>
      <c r="D47" s="162"/>
      <c r="E47" s="178">
        <v>0</v>
      </c>
      <c r="F47" s="162">
        <v>0</v>
      </c>
    </row>
    <row r="48" spans="1:6" ht="11.7" customHeight="1" x14ac:dyDescent="0.25">
      <c r="A48" s="769"/>
      <c r="B48" s="767"/>
      <c r="C48" s="58" t="s">
        <v>741</v>
      </c>
      <c r="D48" s="162"/>
      <c r="E48" s="178">
        <v>0</v>
      </c>
      <c r="F48" s="162">
        <v>0</v>
      </c>
    </row>
    <row r="49" spans="1:6" ht="11.7" customHeight="1" x14ac:dyDescent="0.25">
      <c r="A49" s="769"/>
      <c r="B49" s="767"/>
      <c r="C49" s="58" t="s">
        <v>742</v>
      </c>
      <c r="D49" s="162"/>
      <c r="E49" s="178">
        <v>0</v>
      </c>
      <c r="F49" s="162">
        <v>0</v>
      </c>
    </row>
    <row r="50" spans="1:6" ht="11.7" customHeight="1" x14ac:dyDescent="0.25">
      <c r="A50" s="769"/>
      <c r="B50" s="767"/>
      <c r="C50" s="58" t="s">
        <v>1282</v>
      </c>
      <c r="D50" s="162"/>
      <c r="E50" s="178">
        <v>0</v>
      </c>
      <c r="F50" s="162">
        <v>0</v>
      </c>
    </row>
    <row r="51" spans="1:6" ht="11.7" customHeight="1" x14ac:dyDescent="0.25">
      <c r="A51" s="766">
        <v>13</v>
      </c>
      <c r="B51" s="767" t="s">
        <v>343</v>
      </c>
      <c r="C51" s="58" t="s">
        <v>997</v>
      </c>
      <c r="D51" s="162"/>
      <c r="E51" s="178">
        <v>237</v>
      </c>
      <c r="F51" s="162">
        <v>188</v>
      </c>
    </row>
    <row r="52" spans="1:6" ht="11.7" customHeight="1" x14ac:dyDescent="0.25">
      <c r="A52" s="766"/>
      <c r="B52" s="767"/>
      <c r="C52" s="58" t="s">
        <v>483</v>
      </c>
      <c r="D52" s="162"/>
      <c r="E52" s="178">
        <v>28</v>
      </c>
      <c r="F52" s="162">
        <v>39</v>
      </c>
    </row>
    <row r="53" spans="1:6" ht="11.7" customHeight="1" x14ac:dyDescent="0.25">
      <c r="A53" s="766"/>
      <c r="B53" s="767"/>
      <c r="C53" s="58" t="s">
        <v>739</v>
      </c>
      <c r="D53" s="162"/>
      <c r="E53" s="178">
        <v>33</v>
      </c>
      <c r="F53" s="162">
        <v>26</v>
      </c>
    </row>
    <row r="54" spans="1:6" ht="11.7" customHeight="1" x14ac:dyDescent="0.25">
      <c r="A54" s="766">
        <v>14</v>
      </c>
      <c r="B54" s="767" t="s">
        <v>344</v>
      </c>
      <c r="C54" s="58" t="s">
        <v>1071</v>
      </c>
      <c r="D54" s="162"/>
      <c r="E54" s="178">
        <v>124</v>
      </c>
      <c r="F54" s="162">
        <v>106</v>
      </c>
    </row>
    <row r="55" spans="1:6" ht="11.7" customHeight="1" x14ac:dyDescent="0.25">
      <c r="A55" s="766"/>
      <c r="B55" s="767"/>
      <c r="C55" s="58" t="s">
        <v>474</v>
      </c>
      <c r="D55" s="162"/>
      <c r="E55" s="178">
        <v>0</v>
      </c>
      <c r="F55" s="162">
        <v>0</v>
      </c>
    </row>
    <row r="56" spans="1:6" ht="11.7" customHeight="1" x14ac:dyDescent="0.25">
      <c r="A56" s="766">
        <v>15</v>
      </c>
      <c r="B56" s="767" t="s">
        <v>345</v>
      </c>
      <c r="C56" s="58" t="s">
        <v>879</v>
      </c>
      <c r="D56" s="162"/>
      <c r="E56" s="178">
        <v>0</v>
      </c>
      <c r="F56" s="162">
        <v>0</v>
      </c>
    </row>
    <row r="57" spans="1:6" ht="11.7" customHeight="1" x14ac:dyDescent="0.25">
      <c r="A57" s="766"/>
      <c r="B57" s="768"/>
      <c r="C57" s="58" t="s">
        <v>999</v>
      </c>
      <c r="D57" s="162"/>
      <c r="E57" s="178">
        <v>232</v>
      </c>
      <c r="F57" s="162">
        <v>230</v>
      </c>
    </row>
    <row r="58" spans="1:6" ht="11.7" customHeight="1" x14ac:dyDescent="0.25">
      <c r="A58" s="766"/>
      <c r="B58" s="768"/>
      <c r="C58" s="58" t="s">
        <v>743</v>
      </c>
      <c r="D58" s="162"/>
      <c r="E58" s="178">
        <v>0</v>
      </c>
      <c r="F58" s="162">
        <v>0</v>
      </c>
    </row>
    <row r="59" spans="1:6" ht="11.7" customHeight="1" x14ac:dyDescent="0.25">
      <c r="A59" s="769">
        <v>16</v>
      </c>
      <c r="B59" s="770" t="s">
        <v>346</v>
      </c>
      <c r="C59" s="103" t="s">
        <v>481</v>
      </c>
      <c r="D59" s="162"/>
      <c r="E59" s="178">
        <v>0</v>
      </c>
      <c r="F59" s="162">
        <v>0</v>
      </c>
    </row>
    <row r="60" spans="1:6" ht="11.7" customHeight="1" x14ac:dyDescent="0.25">
      <c r="A60" s="769"/>
      <c r="B60" s="770"/>
      <c r="C60" s="103" t="s">
        <v>482</v>
      </c>
      <c r="D60" s="162"/>
      <c r="E60" s="178">
        <v>0</v>
      </c>
      <c r="F60" s="162">
        <v>0</v>
      </c>
    </row>
    <row r="61" spans="1:6" ht="11.7" customHeight="1" x14ac:dyDescent="0.25">
      <c r="A61" s="769"/>
      <c r="B61" s="770"/>
      <c r="C61" s="103" t="s">
        <v>1269</v>
      </c>
      <c r="D61" s="162"/>
      <c r="E61" s="178">
        <v>0</v>
      </c>
      <c r="F61" s="162">
        <v>0</v>
      </c>
    </row>
    <row r="62" spans="1:6" ht="11.7" customHeight="1" x14ac:dyDescent="0.25">
      <c r="A62" s="769"/>
      <c r="B62" s="770"/>
      <c r="C62" s="103" t="s">
        <v>1268</v>
      </c>
      <c r="D62" s="162"/>
      <c r="E62" s="178">
        <v>0</v>
      </c>
      <c r="F62" s="162">
        <v>0</v>
      </c>
    </row>
    <row r="63" spans="1:6" ht="11.7" customHeight="1" x14ac:dyDescent="0.25">
      <c r="A63" s="769"/>
      <c r="B63" s="770"/>
      <c r="C63" s="58" t="s">
        <v>1282</v>
      </c>
      <c r="D63" s="162"/>
      <c r="E63" s="178">
        <v>0</v>
      </c>
      <c r="F63" s="162">
        <v>0</v>
      </c>
    </row>
    <row r="64" spans="1:6" ht="11.7" customHeight="1" x14ac:dyDescent="0.25">
      <c r="A64" s="769"/>
      <c r="B64" s="770"/>
      <c r="C64" s="103" t="s">
        <v>880</v>
      </c>
      <c r="D64" s="162"/>
      <c r="E64" s="178">
        <v>0</v>
      </c>
      <c r="F64" s="162">
        <v>0</v>
      </c>
    </row>
    <row r="65" spans="1:6" ht="11.7" customHeight="1" x14ac:dyDescent="0.25">
      <c r="A65" s="769"/>
      <c r="B65" s="770"/>
      <c r="C65" s="103" t="s">
        <v>739</v>
      </c>
      <c r="D65" s="162"/>
      <c r="E65" s="178">
        <v>0</v>
      </c>
      <c r="F65" s="162">
        <v>0</v>
      </c>
    </row>
    <row r="66" spans="1:6" ht="11.7" customHeight="1" x14ac:dyDescent="0.25">
      <c r="A66" s="766">
        <v>17</v>
      </c>
      <c r="B66" s="767" t="s">
        <v>347</v>
      </c>
      <c r="C66" s="103" t="s">
        <v>485</v>
      </c>
      <c r="D66" s="162"/>
      <c r="E66" s="178">
        <v>16</v>
      </c>
      <c r="F66" s="162">
        <v>25</v>
      </c>
    </row>
    <row r="67" spans="1:6" ht="11.7" customHeight="1" x14ac:dyDescent="0.25">
      <c r="A67" s="766"/>
      <c r="B67" s="767"/>
      <c r="C67" s="58" t="s">
        <v>739</v>
      </c>
      <c r="D67" s="162"/>
      <c r="E67" s="178">
        <v>92</v>
      </c>
      <c r="F67" s="162">
        <v>129</v>
      </c>
    </row>
    <row r="68" spans="1:6" ht="11.7" customHeight="1" x14ac:dyDescent="0.25">
      <c r="A68" s="766">
        <v>18</v>
      </c>
      <c r="B68" s="767" t="s">
        <v>744</v>
      </c>
      <c r="C68" s="58" t="s">
        <v>1000</v>
      </c>
      <c r="D68" s="162"/>
      <c r="E68" s="178">
        <v>0</v>
      </c>
      <c r="F68" s="162">
        <v>0</v>
      </c>
    </row>
    <row r="69" spans="1:6" ht="11.7" customHeight="1" x14ac:dyDescent="0.25">
      <c r="A69" s="766"/>
      <c r="B69" s="767"/>
      <c r="C69" s="58" t="s">
        <v>745</v>
      </c>
      <c r="D69" s="162"/>
      <c r="E69" s="178">
        <v>0</v>
      </c>
      <c r="F69" s="162">
        <v>0</v>
      </c>
    </row>
    <row r="70" spans="1:6" ht="11.7" customHeight="1" x14ac:dyDescent="0.25">
      <c r="A70" s="766"/>
      <c r="B70" s="767"/>
      <c r="C70" s="58" t="s">
        <v>739</v>
      </c>
      <c r="D70" s="162"/>
      <c r="E70" s="178">
        <v>0</v>
      </c>
      <c r="F70" s="162">
        <v>0</v>
      </c>
    </row>
    <row r="71" spans="1:6" ht="11.7" customHeight="1" x14ac:dyDescent="0.25">
      <c r="A71" s="766">
        <v>19</v>
      </c>
      <c r="B71" s="767" t="s">
        <v>349</v>
      </c>
      <c r="C71" s="58" t="s">
        <v>882</v>
      </c>
      <c r="D71" s="162"/>
      <c r="E71" s="178">
        <v>35</v>
      </c>
      <c r="F71" s="162">
        <v>46</v>
      </c>
    </row>
    <row r="72" spans="1:6" ht="11.7" customHeight="1" x14ac:dyDescent="0.25">
      <c r="A72" s="766"/>
      <c r="B72" s="767"/>
      <c r="C72" s="58" t="s">
        <v>883</v>
      </c>
      <c r="D72" s="162"/>
      <c r="E72" s="178">
        <v>26</v>
      </c>
      <c r="F72" s="162">
        <v>30</v>
      </c>
    </row>
    <row r="73" spans="1:6" ht="11.7" customHeight="1" x14ac:dyDescent="0.25">
      <c r="A73" s="766"/>
      <c r="B73" s="767"/>
      <c r="C73" s="58" t="s">
        <v>899</v>
      </c>
      <c r="D73" s="162"/>
      <c r="E73" s="178">
        <v>39</v>
      </c>
      <c r="F73" s="162">
        <v>73</v>
      </c>
    </row>
    <row r="74" spans="1:6" ht="11.7" customHeight="1" x14ac:dyDescent="0.25">
      <c r="A74" s="766"/>
      <c r="B74" s="767"/>
      <c r="C74" s="58" t="s">
        <v>473</v>
      </c>
      <c r="D74" s="162"/>
      <c r="E74" s="178">
        <v>33</v>
      </c>
      <c r="F74" s="162">
        <v>39</v>
      </c>
    </row>
    <row r="75" spans="1:6" ht="11.7" customHeight="1" x14ac:dyDescent="0.25">
      <c r="A75" s="766"/>
      <c r="B75" s="767"/>
      <c r="C75" s="58" t="s">
        <v>881</v>
      </c>
      <c r="D75" s="162"/>
      <c r="E75" s="178">
        <v>29</v>
      </c>
      <c r="F75" s="162">
        <v>21</v>
      </c>
    </row>
    <row r="76" spans="1:6" ht="11.7" customHeight="1" x14ac:dyDescent="0.25">
      <c r="A76" s="766"/>
      <c r="B76" s="767"/>
      <c r="C76" s="58" t="s">
        <v>739</v>
      </c>
      <c r="D76" s="162"/>
      <c r="E76" s="178">
        <v>52</v>
      </c>
      <c r="F76" s="162">
        <v>78</v>
      </c>
    </row>
    <row r="77" spans="1:6" ht="11.7" customHeight="1" x14ac:dyDescent="0.25">
      <c r="A77" s="766">
        <v>20</v>
      </c>
      <c r="B77" s="768" t="s">
        <v>350</v>
      </c>
      <c r="C77" s="58" t="s">
        <v>1055</v>
      </c>
      <c r="D77" s="162"/>
      <c r="E77" s="178">
        <v>0</v>
      </c>
      <c r="F77" s="162">
        <v>0</v>
      </c>
    </row>
    <row r="78" spans="1:6" ht="11.7" customHeight="1" x14ac:dyDescent="0.25">
      <c r="A78" s="766"/>
      <c r="B78" s="768"/>
      <c r="C78" s="58" t="s">
        <v>1001</v>
      </c>
      <c r="D78" s="162"/>
      <c r="E78" s="178">
        <v>0</v>
      </c>
      <c r="F78" s="162">
        <v>0</v>
      </c>
    </row>
    <row r="79" spans="1:6" ht="11.7" customHeight="1" x14ac:dyDescent="0.25">
      <c r="A79" s="766"/>
      <c r="B79" s="768"/>
      <c r="C79" s="58" t="s">
        <v>1056</v>
      </c>
      <c r="D79" s="162"/>
      <c r="E79" s="178">
        <v>0</v>
      </c>
      <c r="F79" s="162">
        <v>0</v>
      </c>
    </row>
    <row r="80" spans="1:6" ht="11.7" customHeight="1" x14ac:dyDescent="0.25">
      <c r="A80" s="766"/>
      <c r="B80" s="768"/>
      <c r="C80" s="58" t="s">
        <v>1002</v>
      </c>
      <c r="D80" s="162"/>
      <c r="E80" s="178">
        <v>0</v>
      </c>
      <c r="F80" s="162">
        <v>0</v>
      </c>
    </row>
    <row r="81" spans="1:6" ht="11.7" customHeight="1" x14ac:dyDescent="0.25">
      <c r="A81" s="766"/>
      <c r="B81" s="768"/>
      <c r="C81" s="58" t="s">
        <v>1284</v>
      </c>
      <c r="D81" s="162"/>
      <c r="E81" s="178">
        <v>162</v>
      </c>
      <c r="F81" s="162">
        <v>56</v>
      </c>
    </row>
    <row r="82" spans="1:6" ht="11.7" customHeight="1" x14ac:dyDescent="0.25">
      <c r="A82" s="766"/>
      <c r="B82" s="768"/>
      <c r="C82" s="58" t="s">
        <v>739</v>
      </c>
      <c r="D82" s="162"/>
      <c r="E82" s="178">
        <v>0</v>
      </c>
      <c r="F82" s="162">
        <v>0</v>
      </c>
    </row>
    <row r="83" spans="1:6" ht="11.7" customHeight="1" x14ac:dyDescent="0.25">
      <c r="A83" s="766">
        <v>21</v>
      </c>
      <c r="B83" s="767" t="s">
        <v>351</v>
      </c>
      <c r="C83" s="58" t="s">
        <v>1285</v>
      </c>
      <c r="D83" s="162"/>
      <c r="E83" s="178">
        <v>11</v>
      </c>
      <c r="F83" s="162">
        <v>27</v>
      </c>
    </row>
    <row r="84" spans="1:6" ht="11.7" customHeight="1" x14ac:dyDescent="0.25">
      <c r="A84" s="766"/>
      <c r="B84" s="767"/>
      <c r="C84" s="58" t="s">
        <v>476</v>
      </c>
      <c r="D84" s="162"/>
      <c r="E84" s="178">
        <v>14</v>
      </c>
      <c r="F84" s="162">
        <v>32</v>
      </c>
    </row>
    <row r="85" spans="1:6" ht="11.7" customHeight="1" x14ac:dyDescent="0.25">
      <c r="A85" s="766"/>
      <c r="B85" s="767"/>
      <c r="C85" s="58" t="s">
        <v>739</v>
      </c>
      <c r="D85" s="162"/>
      <c r="E85" s="178">
        <v>41</v>
      </c>
      <c r="F85" s="162">
        <v>53</v>
      </c>
    </row>
    <row r="86" spans="1:6" x14ac:dyDescent="0.25">
      <c r="A86" s="766">
        <v>22</v>
      </c>
      <c r="B86" s="767" t="s">
        <v>352</v>
      </c>
      <c r="C86" s="370" t="s">
        <v>1005</v>
      </c>
      <c r="D86" s="162"/>
      <c r="E86" s="178">
        <v>1</v>
      </c>
      <c r="F86" s="162">
        <v>3</v>
      </c>
    </row>
    <row r="87" spans="1:6" x14ac:dyDescent="0.25">
      <c r="A87" s="766"/>
      <c r="B87" s="767"/>
      <c r="C87" s="370" t="s">
        <v>879</v>
      </c>
      <c r="D87" s="162"/>
      <c r="E87" s="178">
        <v>0</v>
      </c>
      <c r="F87" s="162">
        <v>0</v>
      </c>
    </row>
    <row r="88" spans="1:6" ht="27.6" x14ac:dyDescent="0.25">
      <c r="A88" s="766"/>
      <c r="B88" s="767"/>
      <c r="C88" s="370" t="s">
        <v>1006</v>
      </c>
      <c r="D88" s="162"/>
      <c r="E88" s="178">
        <v>47</v>
      </c>
      <c r="F88" s="162">
        <v>50</v>
      </c>
    </row>
    <row r="89" spans="1:6" ht="11.7" customHeight="1" x14ac:dyDescent="0.25">
      <c r="A89" s="766">
        <v>23</v>
      </c>
      <c r="B89" s="767" t="s">
        <v>353</v>
      </c>
      <c r="C89" s="58" t="s">
        <v>885</v>
      </c>
      <c r="D89" s="162"/>
      <c r="E89" s="178">
        <v>0</v>
      </c>
      <c r="F89" s="162">
        <v>0</v>
      </c>
    </row>
    <row r="90" spans="1:6" ht="11.7" customHeight="1" x14ac:dyDescent="0.25">
      <c r="A90" s="766"/>
      <c r="B90" s="767"/>
      <c r="C90" s="58" t="s">
        <v>1007</v>
      </c>
      <c r="D90" s="162"/>
      <c r="E90" s="178">
        <v>6</v>
      </c>
      <c r="F90" s="162">
        <v>18</v>
      </c>
    </row>
    <row r="91" spans="1:6" ht="11.7" customHeight="1" x14ac:dyDescent="0.25">
      <c r="A91" s="766"/>
      <c r="B91" s="767"/>
      <c r="C91" s="58" t="s">
        <v>1282</v>
      </c>
      <c r="D91" s="162"/>
      <c r="E91" s="178">
        <v>0</v>
      </c>
      <c r="F91" s="162">
        <v>0</v>
      </c>
    </row>
    <row r="92" spans="1:6" ht="11.7" customHeight="1" x14ac:dyDescent="0.25">
      <c r="A92" s="766">
        <v>24</v>
      </c>
      <c r="B92" s="767" t="s">
        <v>354</v>
      </c>
      <c r="C92" s="58" t="s">
        <v>888</v>
      </c>
      <c r="D92" s="162"/>
      <c r="E92" s="178">
        <v>47</v>
      </c>
      <c r="F92" s="162">
        <v>36</v>
      </c>
    </row>
    <row r="93" spans="1:6" ht="11.7" customHeight="1" x14ac:dyDescent="0.25">
      <c r="A93" s="766"/>
      <c r="B93" s="767"/>
      <c r="C93" s="58" t="s">
        <v>886</v>
      </c>
      <c r="D93" s="162"/>
      <c r="E93" s="178">
        <v>162</v>
      </c>
      <c r="F93" s="162">
        <v>34</v>
      </c>
    </row>
    <row r="94" spans="1:6" ht="11.7" customHeight="1" x14ac:dyDescent="0.25">
      <c r="A94" s="766"/>
      <c r="B94" s="767"/>
      <c r="C94" s="58" t="s">
        <v>1008</v>
      </c>
      <c r="D94" s="162"/>
      <c r="E94" s="178">
        <v>113</v>
      </c>
      <c r="F94" s="162">
        <v>44</v>
      </c>
    </row>
    <row r="95" spans="1:6" ht="11.7" customHeight="1" x14ac:dyDescent="0.25">
      <c r="A95" s="766"/>
      <c r="B95" s="767"/>
      <c r="C95" s="58" t="s">
        <v>479</v>
      </c>
      <c r="D95" s="162"/>
      <c r="E95" s="178">
        <v>32</v>
      </c>
      <c r="F95" s="162">
        <v>12</v>
      </c>
    </row>
    <row r="96" spans="1:6" ht="11.7" customHeight="1" x14ac:dyDescent="0.25">
      <c r="A96" s="766"/>
      <c r="B96" s="767"/>
      <c r="C96" s="58" t="s">
        <v>380</v>
      </c>
      <c r="D96" s="162"/>
      <c r="E96" s="178">
        <v>0</v>
      </c>
      <c r="F96" s="162">
        <v>0</v>
      </c>
    </row>
    <row r="97" spans="1:6" ht="11.7" customHeight="1" x14ac:dyDescent="0.25">
      <c r="A97" s="766"/>
      <c r="B97" s="767"/>
      <c r="C97" s="58" t="s">
        <v>887</v>
      </c>
      <c r="D97" s="162"/>
      <c r="E97" s="178">
        <v>0</v>
      </c>
      <c r="F97" s="162">
        <v>0</v>
      </c>
    </row>
    <row r="98" spans="1:6" ht="11.7" customHeight="1" x14ac:dyDescent="0.25">
      <c r="A98" s="766"/>
      <c r="B98" s="767"/>
      <c r="C98" s="58" t="s">
        <v>739</v>
      </c>
      <c r="D98" s="162"/>
      <c r="E98" s="178">
        <v>0</v>
      </c>
      <c r="F98" s="162">
        <v>0</v>
      </c>
    </row>
    <row r="99" spans="1:6" ht="11.7" customHeight="1" x14ac:dyDescent="0.25">
      <c r="A99" s="766">
        <v>25</v>
      </c>
      <c r="B99" s="767" t="s">
        <v>355</v>
      </c>
      <c r="C99" s="58" t="s">
        <v>475</v>
      </c>
      <c r="D99" s="162"/>
      <c r="E99" s="178">
        <v>155</v>
      </c>
      <c r="F99" s="162">
        <v>186</v>
      </c>
    </row>
    <row r="100" spans="1:6" ht="11.7" customHeight="1" x14ac:dyDescent="0.25">
      <c r="A100" s="766"/>
      <c r="B100" s="767"/>
      <c r="C100" s="58" t="s">
        <v>739</v>
      </c>
      <c r="D100" s="162"/>
      <c r="E100" s="178">
        <v>42</v>
      </c>
      <c r="F100" s="162">
        <v>62</v>
      </c>
    </row>
    <row r="101" spans="1:6" ht="11.7" customHeight="1" x14ac:dyDescent="0.25">
      <c r="A101" s="766">
        <v>26</v>
      </c>
      <c r="B101" s="767" t="s">
        <v>356</v>
      </c>
      <c r="C101" s="58" t="s">
        <v>1058</v>
      </c>
      <c r="D101" s="162"/>
      <c r="E101" s="178">
        <v>19</v>
      </c>
      <c r="F101" s="162">
        <v>21</v>
      </c>
    </row>
    <row r="102" spans="1:6" ht="11.7" customHeight="1" x14ac:dyDescent="0.25">
      <c r="A102" s="766"/>
      <c r="B102" s="767"/>
      <c r="C102" s="58" t="s">
        <v>746</v>
      </c>
      <c r="D102" s="162"/>
      <c r="E102" s="178">
        <v>8</v>
      </c>
      <c r="F102" s="162">
        <v>18</v>
      </c>
    </row>
    <row r="103" spans="1:6" ht="14.4" customHeight="1" x14ac:dyDescent="0.25">
      <c r="A103" s="766"/>
      <c r="B103" s="767"/>
      <c r="C103" s="58" t="s">
        <v>478</v>
      </c>
      <c r="D103" s="162"/>
      <c r="E103" s="178">
        <v>0</v>
      </c>
      <c r="F103" s="162">
        <v>0</v>
      </c>
    </row>
    <row r="104" spans="1:6" ht="11.7" customHeight="1" x14ac:dyDescent="0.25">
      <c r="A104" s="766"/>
      <c r="B104" s="767"/>
      <c r="C104" s="58" t="s">
        <v>747</v>
      </c>
      <c r="D104" s="162"/>
      <c r="E104" s="178">
        <v>58</v>
      </c>
      <c r="F104" s="162">
        <v>95</v>
      </c>
    </row>
    <row r="105" spans="1:6" ht="11.7" customHeight="1" x14ac:dyDescent="0.25">
      <c r="A105" s="766"/>
      <c r="B105" s="767"/>
      <c r="C105" s="58" t="s">
        <v>1282</v>
      </c>
      <c r="D105" s="162"/>
      <c r="E105" s="178">
        <v>0</v>
      </c>
      <c r="F105" s="162">
        <v>0</v>
      </c>
    </row>
    <row r="106" spans="1:6" ht="11.7" customHeight="1" x14ac:dyDescent="0.25">
      <c r="A106" s="766"/>
      <c r="B106" s="767"/>
      <c r="C106" s="58" t="s">
        <v>889</v>
      </c>
      <c r="D106" s="162"/>
      <c r="E106" s="178">
        <v>0</v>
      </c>
      <c r="F106" s="162">
        <v>0</v>
      </c>
    </row>
    <row r="107" spans="1:6" ht="11.7" customHeight="1" x14ac:dyDescent="0.25">
      <c r="A107" s="766"/>
      <c r="B107" s="767"/>
      <c r="C107" s="58" t="s">
        <v>1009</v>
      </c>
      <c r="D107" s="162"/>
      <c r="E107" s="178">
        <v>0</v>
      </c>
      <c r="F107" s="162">
        <v>0</v>
      </c>
    </row>
    <row r="108" spans="1:6" ht="11.7" customHeight="1" x14ac:dyDescent="0.25">
      <c r="A108" s="766"/>
      <c r="B108" s="767"/>
      <c r="C108" s="58" t="s">
        <v>1272</v>
      </c>
      <c r="D108" s="162"/>
      <c r="E108" s="178">
        <v>8</v>
      </c>
      <c r="F108" s="162">
        <v>5</v>
      </c>
    </row>
    <row r="109" spans="1:6" ht="11.7" customHeight="1" x14ac:dyDescent="0.25">
      <c r="A109" s="766"/>
      <c r="B109" s="767"/>
      <c r="C109" s="58" t="s">
        <v>1286</v>
      </c>
      <c r="D109" s="162"/>
      <c r="E109" s="178">
        <v>0</v>
      </c>
      <c r="F109" s="162">
        <v>0</v>
      </c>
    </row>
    <row r="110" spans="1:6" ht="11.7" customHeight="1" x14ac:dyDescent="0.25">
      <c r="A110" s="766"/>
      <c r="B110" s="767"/>
      <c r="C110" s="58" t="s">
        <v>739</v>
      </c>
      <c r="D110" s="162"/>
      <c r="E110" s="178">
        <v>138</v>
      </c>
      <c r="F110" s="162">
        <v>150</v>
      </c>
    </row>
    <row r="111" spans="1:6" ht="11.7" customHeight="1" x14ac:dyDescent="0.25">
      <c r="A111" s="302">
        <v>27</v>
      </c>
      <c r="B111" s="301" t="s">
        <v>357</v>
      </c>
      <c r="C111" s="58" t="s">
        <v>1010</v>
      </c>
      <c r="D111" s="162"/>
      <c r="E111" s="178">
        <v>102</v>
      </c>
      <c r="F111" s="162">
        <v>144</v>
      </c>
    </row>
    <row r="112" spans="1:6" ht="11.7" customHeight="1" x14ac:dyDescent="0.25">
      <c r="A112" s="766">
        <v>28</v>
      </c>
      <c r="B112" s="767" t="s">
        <v>358</v>
      </c>
      <c r="C112" s="58" t="s">
        <v>890</v>
      </c>
      <c r="D112" s="162"/>
      <c r="E112" s="178">
        <v>150</v>
      </c>
      <c r="F112" s="162">
        <v>104</v>
      </c>
    </row>
    <row r="113" spans="1:6" ht="11.7" customHeight="1" x14ac:dyDescent="0.25">
      <c r="A113" s="766"/>
      <c r="B113" s="767"/>
      <c r="C113" s="58" t="s">
        <v>748</v>
      </c>
      <c r="D113" s="162"/>
      <c r="E113" s="178">
        <v>0</v>
      </c>
      <c r="F113" s="162">
        <v>0</v>
      </c>
    </row>
    <row r="114" spans="1:6" ht="11.7" customHeight="1" x14ac:dyDescent="0.25">
      <c r="A114" s="766"/>
      <c r="B114" s="767"/>
      <c r="C114" s="58" t="s">
        <v>1011</v>
      </c>
      <c r="D114" s="162"/>
      <c r="E114" s="178">
        <v>63</v>
      </c>
      <c r="F114" s="162">
        <v>69</v>
      </c>
    </row>
    <row r="115" spans="1:6" ht="11.7" customHeight="1" x14ac:dyDescent="0.25">
      <c r="A115" s="766"/>
      <c r="B115" s="767"/>
      <c r="C115" s="58" t="s">
        <v>1057</v>
      </c>
      <c r="D115" s="162"/>
      <c r="E115" s="178">
        <v>0</v>
      </c>
      <c r="F115" s="162">
        <v>0</v>
      </c>
    </row>
    <row r="116" spans="1:6" ht="11.7" customHeight="1" x14ac:dyDescent="0.25">
      <c r="A116" s="766">
        <v>29</v>
      </c>
      <c r="B116" s="767" t="s">
        <v>359</v>
      </c>
      <c r="C116" s="58" t="s">
        <v>1012</v>
      </c>
      <c r="D116" s="162"/>
      <c r="E116" s="178">
        <v>0</v>
      </c>
      <c r="F116" s="162">
        <v>0</v>
      </c>
    </row>
    <row r="117" spans="1:6" ht="11.7" customHeight="1" x14ac:dyDescent="0.25">
      <c r="A117" s="766"/>
      <c r="B117" s="767"/>
      <c r="C117" s="58" t="s">
        <v>1287</v>
      </c>
      <c r="D117" s="162"/>
      <c r="E117" s="178">
        <v>0</v>
      </c>
      <c r="F117" s="162">
        <v>0</v>
      </c>
    </row>
    <row r="118" spans="1:6" ht="11.7" customHeight="1" x14ac:dyDescent="0.25">
      <c r="A118" s="766"/>
      <c r="B118" s="767"/>
      <c r="C118" s="58" t="s">
        <v>891</v>
      </c>
      <c r="D118" s="162"/>
      <c r="E118" s="178">
        <v>0</v>
      </c>
      <c r="F118" s="162">
        <v>0</v>
      </c>
    </row>
    <row r="119" spans="1:6" ht="11.7" customHeight="1" x14ac:dyDescent="0.25">
      <c r="A119" s="766"/>
      <c r="B119" s="767"/>
      <c r="C119" s="58" t="s">
        <v>739</v>
      </c>
      <c r="D119" s="162"/>
      <c r="E119" s="178">
        <v>0</v>
      </c>
      <c r="F119" s="162">
        <v>0</v>
      </c>
    </row>
    <row r="120" spans="1:6" ht="11.7" customHeight="1" x14ac:dyDescent="0.25">
      <c r="A120" s="766">
        <v>30</v>
      </c>
      <c r="B120" s="767" t="s">
        <v>360</v>
      </c>
      <c r="C120" s="58" t="s">
        <v>1014</v>
      </c>
      <c r="D120" s="162"/>
      <c r="E120" s="178">
        <v>0</v>
      </c>
      <c r="F120" s="162">
        <v>0</v>
      </c>
    </row>
    <row r="121" spans="1:6" ht="11.7" customHeight="1" x14ac:dyDescent="0.25">
      <c r="A121" s="766"/>
      <c r="B121" s="767"/>
      <c r="C121" s="58" t="s">
        <v>893</v>
      </c>
      <c r="D121" s="162"/>
      <c r="E121" s="178">
        <v>0</v>
      </c>
      <c r="F121" s="162">
        <v>0</v>
      </c>
    </row>
    <row r="122" spans="1:6" ht="11.7" customHeight="1" x14ac:dyDescent="0.25">
      <c r="A122" s="766"/>
      <c r="B122" s="767"/>
      <c r="C122" s="58" t="s">
        <v>892</v>
      </c>
      <c r="D122" s="162"/>
      <c r="E122" s="178">
        <v>0</v>
      </c>
      <c r="F122" s="162">
        <v>0</v>
      </c>
    </row>
    <row r="123" spans="1:6" ht="11.7" customHeight="1" x14ac:dyDescent="0.25">
      <c r="A123" s="766"/>
      <c r="B123" s="767"/>
      <c r="C123" s="58" t="s">
        <v>1288</v>
      </c>
      <c r="D123" s="162"/>
      <c r="E123" s="178">
        <v>0</v>
      </c>
      <c r="F123" s="162">
        <v>0</v>
      </c>
    </row>
    <row r="124" spans="1:6" ht="11.7" customHeight="1" x14ac:dyDescent="0.25">
      <c r="A124" s="766"/>
      <c r="B124" s="767"/>
      <c r="C124" s="58" t="s">
        <v>739</v>
      </c>
      <c r="D124" s="162"/>
      <c r="E124" s="178">
        <v>0</v>
      </c>
      <c r="F124" s="162">
        <v>0</v>
      </c>
    </row>
    <row r="125" spans="1:6" ht="11.7" customHeight="1" x14ac:dyDescent="0.25">
      <c r="A125" s="766">
        <v>31</v>
      </c>
      <c r="B125" s="767" t="s">
        <v>361</v>
      </c>
      <c r="C125" s="58" t="s">
        <v>1278</v>
      </c>
      <c r="D125" s="162"/>
      <c r="E125" s="178">
        <v>0</v>
      </c>
      <c r="F125" s="162">
        <v>0</v>
      </c>
    </row>
    <row r="126" spans="1:6" ht="11.7" customHeight="1" x14ac:dyDescent="0.25">
      <c r="A126" s="766"/>
      <c r="B126" s="767"/>
      <c r="C126" s="58" t="s">
        <v>892</v>
      </c>
      <c r="D126" s="162"/>
      <c r="E126" s="178">
        <v>0</v>
      </c>
      <c r="F126" s="162">
        <v>0</v>
      </c>
    </row>
    <row r="127" spans="1:6" ht="11.7" customHeight="1" x14ac:dyDescent="0.25">
      <c r="A127" s="766"/>
      <c r="B127" s="768"/>
      <c r="C127" s="58" t="s">
        <v>480</v>
      </c>
      <c r="D127" s="162"/>
      <c r="E127" s="178">
        <v>0</v>
      </c>
      <c r="F127" s="162">
        <v>0</v>
      </c>
    </row>
    <row r="128" spans="1:6" ht="11.7" customHeight="1" x14ac:dyDescent="0.25">
      <c r="A128" s="766"/>
      <c r="B128" s="768"/>
      <c r="C128" s="58" t="s">
        <v>739</v>
      </c>
      <c r="D128" s="162"/>
      <c r="E128" s="178">
        <v>0</v>
      </c>
      <c r="F128" s="162">
        <v>0</v>
      </c>
    </row>
    <row r="129" spans="1:6" ht="11.7" customHeight="1" x14ac:dyDescent="0.25">
      <c r="A129" s="766">
        <v>32</v>
      </c>
      <c r="B129" s="767" t="s">
        <v>362</v>
      </c>
      <c r="C129" s="58" t="s">
        <v>1015</v>
      </c>
      <c r="D129" s="162"/>
      <c r="E129" s="178">
        <v>20</v>
      </c>
      <c r="F129" s="162">
        <v>20</v>
      </c>
    </row>
    <row r="130" spans="1:6" ht="11.7" customHeight="1" x14ac:dyDescent="0.25">
      <c r="A130" s="766"/>
      <c r="B130" s="767"/>
      <c r="C130" s="58" t="s">
        <v>894</v>
      </c>
      <c r="D130" s="162"/>
      <c r="E130" s="178">
        <v>0</v>
      </c>
      <c r="F130" s="162">
        <v>0</v>
      </c>
    </row>
    <row r="131" spans="1:6" ht="11.7" customHeight="1" x14ac:dyDescent="0.25">
      <c r="A131" s="766"/>
      <c r="B131" s="767"/>
      <c r="C131" s="58" t="s">
        <v>1279</v>
      </c>
      <c r="D131" s="162"/>
      <c r="E131" s="178">
        <v>0</v>
      </c>
      <c r="F131" s="162">
        <v>0</v>
      </c>
    </row>
    <row r="132" spans="1:6" ht="11.7" customHeight="1" x14ac:dyDescent="0.25">
      <c r="A132" s="766"/>
      <c r="B132" s="767"/>
      <c r="C132" s="58" t="s">
        <v>739</v>
      </c>
      <c r="D132" s="162"/>
      <c r="E132" s="178">
        <v>265</v>
      </c>
      <c r="F132" s="162">
        <v>237</v>
      </c>
    </row>
    <row r="133" spans="1:6" ht="11.7" customHeight="1" x14ac:dyDescent="0.25">
      <c r="A133" s="766">
        <v>33</v>
      </c>
      <c r="B133" s="767" t="s">
        <v>363</v>
      </c>
      <c r="C133" s="58" t="s">
        <v>1289</v>
      </c>
      <c r="D133" s="162"/>
      <c r="E133" s="178">
        <v>101</v>
      </c>
      <c r="F133" s="162">
        <v>29</v>
      </c>
    </row>
    <row r="134" spans="1:6" ht="11.7" customHeight="1" x14ac:dyDescent="0.25">
      <c r="A134" s="766"/>
      <c r="B134" s="767"/>
      <c r="C134" s="58" t="s">
        <v>380</v>
      </c>
      <c r="D134" s="162"/>
      <c r="E134" s="178">
        <v>9</v>
      </c>
      <c r="F134" s="162">
        <v>9</v>
      </c>
    </row>
    <row r="135" spans="1:6" ht="11.7" customHeight="1" x14ac:dyDescent="0.25">
      <c r="A135" s="766"/>
      <c r="B135" s="767"/>
      <c r="C135" s="58" t="s">
        <v>477</v>
      </c>
      <c r="D135" s="162"/>
      <c r="E135" s="178">
        <v>0</v>
      </c>
      <c r="F135" s="162">
        <v>0</v>
      </c>
    </row>
    <row r="136" spans="1:6" ht="11.7" customHeight="1" x14ac:dyDescent="0.25">
      <c r="A136" s="766"/>
      <c r="B136" s="767"/>
      <c r="C136" s="58" t="s">
        <v>1282</v>
      </c>
      <c r="D136" s="162"/>
      <c r="E136" s="178">
        <v>0</v>
      </c>
      <c r="F136" s="162">
        <v>0</v>
      </c>
    </row>
    <row r="137" spans="1:6" ht="11.7" customHeight="1" x14ac:dyDescent="0.25">
      <c r="A137" s="766"/>
      <c r="B137" s="768"/>
      <c r="C137" s="58" t="s">
        <v>1286</v>
      </c>
      <c r="D137" s="162"/>
      <c r="E137" s="178">
        <v>0</v>
      </c>
      <c r="F137" s="162">
        <v>0</v>
      </c>
    </row>
    <row r="138" spans="1:6" ht="11.7" customHeight="1" x14ac:dyDescent="0.25">
      <c r="A138" s="761">
        <v>34</v>
      </c>
      <c r="B138" s="758" t="s">
        <v>364</v>
      </c>
      <c r="C138" s="58" t="s">
        <v>888</v>
      </c>
      <c r="D138" s="162"/>
      <c r="E138" s="178">
        <v>0</v>
      </c>
      <c r="F138" s="162">
        <v>0</v>
      </c>
    </row>
    <row r="139" spans="1:6" ht="11.7" customHeight="1" x14ac:dyDescent="0.25">
      <c r="A139" s="762"/>
      <c r="B139" s="759"/>
      <c r="C139" s="58" t="s">
        <v>1016</v>
      </c>
      <c r="D139" s="162"/>
      <c r="E139" s="178">
        <v>110</v>
      </c>
      <c r="F139" s="162">
        <v>83</v>
      </c>
    </row>
    <row r="140" spans="1:6" ht="11.7" customHeight="1" x14ac:dyDescent="0.25">
      <c r="A140" s="762"/>
      <c r="B140" s="759"/>
      <c r="C140" s="58" t="s">
        <v>750</v>
      </c>
      <c r="D140" s="162"/>
      <c r="E140" s="178">
        <v>0</v>
      </c>
      <c r="F140" s="162">
        <v>0</v>
      </c>
    </row>
    <row r="141" spans="1:6" ht="11.7" customHeight="1" x14ac:dyDescent="0.25">
      <c r="A141" s="762"/>
      <c r="B141" s="759"/>
      <c r="C141" s="58" t="s">
        <v>484</v>
      </c>
      <c r="D141" s="162"/>
      <c r="E141" s="178">
        <v>0</v>
      </c>
      <c r="F141" s="162">
        <v>0</v>
      </c>
    </row>
    <row r="142" spans="1:6" ht="11.7" customHeight="1" x14ac:dyDescent="0.25">
      <c r="A142" s="762"/>
      <c r="B142" s="759"/>
      <c r="C142" s="58" t="s">
        <v>1058</v>
      </c>
      <c r="D142" s="162"/>
      <c r="E142" s="178">
        <v>0</v>
      </c>
      <c r="F142" s="162">
        <v>0</v>
      </c>
    </row>
    <row r="143" spans="1:6" ht="11.7" customHeight="1" x14ac:dyDescent="0.25">
      <c r="A143" s="762"/>
      <c r="B143" s="759"/>
      <c r="C143" s="58" t="s">
        <v>1290</v>
      </c>
      <c r="D143" s="162"/>
      <c r="E143" s="178">
        <v>0</v>
      </c>
      <c r="F143" s="162">
        <v>0</v>
      </c>
    </row>
    <row r="144" spans="1:6" ht="11.7" customHeight="1" x14ac:dyDescent="0.25">
      <c r="A144" s="762"/>
      <c r="B144" s="759"/>
      <c r="C144" s="58" t="s">
        <v>1286</v>
      </c>
      <c r="D144" s="162"/>
      <c r="E144" s="178">
        <v>0</v>
      </c>
      <c r="F144" s="162">
        <v>0</v>
      </c>
    </row>
    <row r="145" spans="1:6" ht="11.7" customHeight="1" x14ac:dyDescent="0.25">
      <c r="A145" s="763"/>
      <c r="B145" s="760"/>
      <c r="C145" s="58" t="s">
        <v>739</v>
      </c>
      <c r="D145" s="162"/>
      <c r="E145" s="178">
        <v>0</v>
      </c>
      <c r="F145" s="162">
        <v>0</v>
      </c>
    </row>
    <row r="146" spans="1:6" ht="11.7" customHeight="1" x14ac:dyDescent="0.25">
      <c r="A146" s="761">
        <v>35</v>
      </c>
      <c r="B146" s="758" t="s">
        <v>365</v>
      </c>
      <c r="C146" s="58" t="s">
        <v>1282</v>
      </c>
      <c r="D146" s="162"/>
      <c r="E146" s="178">
        <v>306</v>
      </c>
      <c r="F146" s="162">
        <v>280</v>
      </c>
    </row>
    <row r="147" spans="1:6" ht="11.7" customHeight="1" x14ac:dyDescent="0.25">
      <c r="A147" s="764"/>
      <c r="B147" s="765"/>
      <c r="C147" s="58" t="s">
        <v>1291</v>
      </c>
      <c r="D147" s="162"/>
      <c r="E147" s="178">
        <v>0</v>
      </c>
      <c r="F147" s="162">
        <v>0</v>
      </c>
    </row>
    <row r="148" spans="1:6" ht="11.7" customHeight="1" x14ac:dyDescent="0.25">
      <c r="A148" s="763"/>
      <c r="B148" s="760"/>
      <c r="C148" s="58" t="s">
        <v>1294</v>
      </c>
      <c r="D148" s="162"/>
      <c r="E148" s="178">
        <v>0</v>
      </c>
      <c r="F148" s="162">
        <v>0</v>
      </c>
    </row>
    <row r="149" spans="1:6" ht="11.7" customHeight="1" x14ac:dyDescent="0.25">
      <c r="A149" s="766">
        <v>36</v>
      </c>
      <c r="B149" s="767" t="s">
        <v>366</v>
      </c>
      <c r="C149" s="58" t="s">
        <v>1019</v>
      </c>
      <c r="D149" s="162"/>
      <c r="E149" s="178">
        <v>79</v>
      </c>
      <c r="F149" s="162">
        <v>125</v>
      </c>
    </row>
    <row r="150" spans="1:6" ht="11.7" customHeight="1" x14ac:dyDescent="0.25">
      <c r="A150" s="766"/>
      <c r="B150" s="767"/>
      <c r="C150" s="58" t="s">
        <v>739</v>
      </c>
      <c r="D150" s="162"/>
      <c r="E150" s="178">
        <v>215</v>
      </c>
      <c r="F150" s="162">
        <v>255</v>
      </c>
    </row>
    <row r="151" spans="1:6" ht="11.7" customHeight="1" x14ac:dyDescent="0.25">
      <c r="A151" s="766">
        <v>37</v>
      </c>
      <c r="B151" s="767" t="s">
        <v>367</v>
      </c>
      <c r="C151" s="58" t="s">
        <v>1020</v>
      </c>
      <c r="D151" s="162"/>
      <c r="E151" s="178">
        <v>110</v>
      </c>
      <c r="F151" s="162">
        <v>94</v>
      </c>
    </row>
    <row r="152" spans="1:6" ht="11.7" customHeight="1" x14ac:dyDescent="0.25">
      <c r="A152" s="766"/>
      <c r="B152" s="767"/>
      <c r="C152" s="58" t="s">
        <v>739</v>
      </c>
      <c r="D152" s="162"/>
      <c r="E152" s="178">
        <v>90</v>
      </c>
      <c r="F152" s="162">
        <v>64</v>
      </c>
    </row>
    <row r="153" spans="1:6" ht="11.7" customHeight="1" x14ac:dyDescent="0.25">
      <c r="A153" s="766">
        <v>38</v>
      </c>
      <c r="B153" s="767" t="s">
        <v>368</v>
      </c>
      <c r="C153" s="58" t="s">
        <v>1292</v>
      </c>
      <c r="D153" s="162"/>
      <c r="E153" s="178">
        <v>97</v>
      </c>
      <c r="F153" s="162">
        <v>83</v>
      </c>
    </row>
    <row r="154" spans="1:6" ht="11.7" customHeight="1" x14ac:dyDescent="0.25">
      <c r="A154" s="766"/>
      <c r="B154" s="767"/>
      <c r="C154" s="58" t="s">
        <v>895</v>
      </c>
      <c r="D154" s="162"/>
      <c r="E154" s="178">
        <v>0</v>
      </c>
      <c r="F154" s="162">
        <v>0</v>
      </c>
    </row>
    <row r="155" spans="1:6" ht="11.7" customHeight="1" x14ac:dyDescent="0.25">
      <c r="A155" s="766"/>
      <c r="B155" s="767"/>
      <c r="C155" s="58" t="s">
        <v>852</v>
      </c>
      <c r="D155" s="162"/>
      <c r="E155" s="178">
        <v>0</v>
      </c>
      <c r="F155" s="162">
        <v>0</v>
      </c>
    </row>
    <row r="156" spans="1:6" ht="11.7" customHeight="1" x14ac:dyDescent="0.25">
      <c r="A156" s="766"/>
      <c r="B156" s="767"/>
      <c r="C156" s="58" t="s">
        <v>739</v>
      </c>
      <c r="D156" s="162"/>
      <c r="E156" s="178">
        <v>97</v>
      </c>
      <c r="F156" s="162">
        <v>191</v>
      </c>
    </row>
    <row r="157" spans="1:6" ht="11.7" customHeight="1" x14ac:dyDescent="0.25">
      <c r="A157" s="766">
        <v>39</v>
      </c>
      <c r="B157" s="767" t="s">
        <v>369</v>
      </c>
      <c r="C157" s="58" t="s">
        <v>471</v>
      </c>
      <c r="D157" s="162"/>
      <c r="E157" s="178">
        <v>50</v>
      </c>
      <c r="F157" s="162">
        <v>43</v>
      </c>
    </row>
    <row r="158" spans="1:6" ht="11.7" customHeight="1" x14ac:dyDescent="0.25">
      <c r="A158" s="766"/>
      <c r="B158" s="767"/>
      <c r="C158" s="58" t="s">
        <v>1293</v>
      </c>
      <c r="D158" s="162"/>
      <c r="E158" s="178">
        <v>0</v>
      </c>
      <c r="F158" s="162">
        <v>0</v>
      </c>
    </row>
    <row r="159" spans="1:6" ht="11.7" customHeight="1" x14ac:dyDescent="0.25">
      <c r="A159" s="766"/>
      <c r="B159" s="767"/>
      <c r="C159" s="58" t="s">
        <v>739</v>
      </c>
      <c r="D159" s="162"/>
      <c r="E159" s="178">
        <v>0</v>
      </c>
      <c r="F159" s="162">
        <v>0</v>
      </c>
    </row>
    <row r="160" spans="1:6" ht="11.7" customHeight="1" x14ac:dyDescent="0.25">
      <c r="A160" s="766">
        <v>40</v>
      </c>
      <c r="B160" s="767" t="s">
        <v>370</v>
      </c>
      <c r="C160" s="58" t="s">
        <v>1282</v>
      </c>
      <c r="D160" s="162"/>
      <c r="E160" s="178">
        <v>0</v>
      </c>
      <c r="F160" s="162">
        <v>0</v>
      </c>
    </row>
    <row r="161" spans="1:7" ht="11.7" customHeight="1" x14ac:dyDescent="0.25">
      <c r="A161" s="766"/>
      <c r="B161" s="768"/>
      <c r="C161" s="58" t="s">
        <v>1294</v>
      </c>
      <c r="D161" s="162"/>
      <c r="E161" s="178">
        <v>0</v>
      </c>
      <c r="F161" s="162">
        <v>0</v>
      </c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162"/>
      <c r="E162" s="178">
        <v>56</v>
      </c>
      <c r="F162" s="162">
        <v>48</v>
      </c>
    </row>
    <row r="163" spans="1:7" ht="11.7" customHeight="1" x14ac:dyDescent="0.25">
      <c r="A163" s="766"/>
      <c r="B163" s="767"/>
      <c r="C163" s="58" t="s">
        <v>748</v>
      </c>
      <c r="D163" s="162"/>
      <c r="E163" s="178">
        <v>0</v>
      </c>
      <c r="F163" s="162">
        <v>0</v>
      </c>
    </row>
    <row r="164" spans="1:7" ht="11.7" customHeight="1" x14ac:dyDescent="0.25">
      <c r="A164" s="766"/>
      <c r="B164" s="767"/>
      <c r="C164" s="58" t="s">
        <v>739</v>
      </c>
      <c r="D164" s="162"/>
      <c r="E164" s="178">
        <v>118</v>
      </c>
      <c r="F164" s="162">
        <v>230</v>
      </c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162"/>
      <c r="E165" s="178">
        <v>0</v>
      </c>
      <c r="F165" s="162">
        <v>0</v>
      </c>
    </row>
    <row r="166" spans="1:7" ht="11.7" customHeight="1" x14ac:dyDescent="0.25">
      <c r="A166" s="766"/>
      <c r="B166" s="767"/>
      <c r="C166" s="58" t="s">
        <v>739</v>
      </c>
      <c r="D166" s="162"/>
      <c r="E166" s="178">
        <v>231</v>
      </c>
      <c r="F166" s="162">
        <v>245</v>
      </c>
    </row>
    <row r="167" spans="1:7" ht="11.7" customHeight="1" x14ac:dyDescent="0.25">
      <c r="A167" s="303">
        <v>43</v>
      </c>
      <c r="B167" s="304" t="s">
        <v>373</v>
      </c>
      <c r="C167" s="299" t="s">
        <v>1296</v>
      </c>
      <c r="D167" s="162"/>
      <c r="E167" s="178">
        <v>0</v>
      </c>
      <c r="F167" s="162">
        <v>0</v>
      </c>
    </row>
    <row r="168" spans="1:7" ht="11.7" customHeight="1" thickBot="1" x14ac:dyDescent="0.3">
      <c r="A168" s="781" t="s">
        <v>959</v>
      </c>
      <c r="B168" s="782"/>
      <c r="C168" s="782"/>
      <c r="D168" s="168"/>
      <c r="E168" s="168">
        <f>SUM(E14:E167)</f>
        <v>6090</v>
      </c>
      <c r="F168" s="168">
        <f>SUM(F14:F167)</f>
        <v>6230</v>
      </c>
    </row>
    <row r="169" spans="1:7" x14ac:dyDescent="0.25">
      <c r="A169" s="200" t="s">
        <v>1051</v>
      </c>
      <c r="D169" s="182"/>
    </row>
    <row r="170" spans="1:7" ht="45" customHeight="1" x14ac:dyDescent="0.4">
      <c r="A170" s="755" t="s">
        <v>1373</v>
      </c>
      <c r="B170" s="756"/>
      <c r="C170" s="756"/>
      <c r="D170" s="756"/>
      <c r="E170" s="756"/>
      <c r="F170" s="756"/>
      <c r="G170" s="756"/>
    </row>
    <row r="171" spans="1:7" ht="10.5" customHeight="1" x14ac:dyDescent="0.25">
      <c r="A171" s="400"/>
      <c r="C171" s="171" t="s">
        <v>960</v>
      </c>
      <c r="D171" s="182"/>
      <c r="E171" s="172" t="s">
        <v>812</v>
      </c>
      <c r="F171" s="172" t="s">
        <v>751</v>
      </c>
      <c r="G171" s="400"/>
    </row>
    <row r="172" spans="1:7" s="176" customFormat="1" x14ac:dyDescent="0.25">
      <c r="A172" s="173" t="s">
        <v>706</v>
      </c>
      <c r="B172" s="174"/>
      <c r="C172" s="173" t="s">
        <v>1578</v>
      </c>
      <c r="D172" s="181"/>
      <c r="E172" s="401"/>
      <c r="F172" s="401"/>
      <c r="G172" s="401"/>
    </row>
    <row r="173" spans="1:7" x14ac:dyDescent="0.25">
      <c r="A173" s="400" t="s">
        <v>699</v>
      </c>
      <c r="B173" s="399"/>
      <c r="C173" s="757" t="s">
        <v>700</v>
      </c>
      <c r="D173" s="756"/>
      <c r="E173" s="756"/>
      <c r="F173" s="756"/>
      <c r="G173" s="399"/>
    </row>
    <row r="174" spans="1:7" x14ac:dyDescent="0.25">
      <c r="D174" s="182"/>
    </row>
    <row r="175" spans="1:7" ht="27" customHeight="1" x14ac:dyDescent="0.3">
      <c r="A175" s="750" t="s">
        <v>961</v>
      </c>
      <c r="B175" s="751"/>
      <c r="C175" s="751"/>
      <c r="D175" s="751"/>
      <c r="E175" s="751"/>
      <c r="F175" s="751"/>
      <c r="G175" s="280"/>
    </row>
    <row r="176" spans="1:7" ht="15" customHeight="1" x14ac:dyDescent="0.25">
      <c r="A176" s="748" t="s">
        <v>962</v>
      </c>
      <c r="B176" s="749"/>
      <c r="C176" s="749"/>
      <c r="D176" s="749"/>
      <c r="E176" s="749"/>
      <c r="F176" s="749"/>
      <c r="G176" s="749"/>
    </row>
    <row r="177" spans="1:7" ht="31.2" customHeight="1" x14ac:dyDescent="0.3">
      <c r="A177" s="748" t="s">
        <v>213</v>
      </c>
      <c r="B177" s="642"/>
      <c r="C177" s="642"/>
      <c r="D177" s="642"/>
      <c r="E177" s="642"/>
      <c r="F177" s="642"/>
      <c r="G177" s="398"/>
    </row>
  </sheetData>
  <mergeCells count="93"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  <mergeCell ref="B30:B32"/>
    <mergeCell ref="B33:B37"/>
    <mergeCell ref="A30:A32"/>
    <mergeCell ref="A33:A37"/>
    <mergeCell ref="A19:A22"/>
    <mergeCell ref="B19:B22"/>
    <mergeCell ref="B23:B24"/>
    <mergeCell ref="B25:B29"/>
    <mergeCell ref="A23:A24"/>
    <mergeCell ref="A25:A29"/>
    <mergeCell ref="B39:B43"/>
    <mergeCell ref="B45:B46"/>
    <mergeCell ref="B47:B50"/>
    <mergeCell ref="A39:A43"/>
    <mergeCell ref="A45:A46"/>
    <mergeCell ref="A47:A50"/>
    <mergeCell ref="B51:B53"/>
    <mergeCell ref="B54:B55"/>
    <mergeCell ref="B56:B58"/>
    <mergeCell ref="A51:A53"/>
    <mergeCell ref="A54:A55"/>
    <mergeCell ref="A56:A58"/>
    <mergeCell ref="B77:B82"/>
    <mergeCell ref="A77:A82"/>
    <mergeCell ref="A71:A76"/>
    <mergeCell ref="B71:B76"/>
    <mergeCell ref="B59:B65"/>
    <mergeCell ref="B66:B67"/>
    <mergeCell ref="B68:B70"/>
    <mergeCell ref="A59:A65"/>
    <mergeCell ref="A66:A67"/>
    <mergeCell ref="A68:A70"/>
    <mergeCell ref="B101:B110"/>
    <mergeCell ref="B112:B115"/>
    <mergeCell ref="A101:A110"/>
    <mergeCell ref="A112:A115"/>
    <mergeCell ref="B83:B85"/>
    <mergeCell ref="B86:B88"/>
    <mergeCell ref="B89:B91"/>
    <mergeCell ref="B92:B98"/>
    <mergeCell ref="B99:B100"/>
    <mergeCell ref="A83:A85"/>
    <mergeCell ref="A86:A88"/>
    <mergeCell ref="A89:A91"/>
    <mergeCell ref="A92:A98"/>
    <mergeCell ref="A99:A100"/>
    <mergeCell ref="B125:B128"/>
    <mergeCell ref="B129:B132"/>
    <mergeCell ref="A125:A128"/>
    <mergeCell ref="A129:A132"/>
    <mergeCell ref="B116:B119"/>
    <mergeCell ref="B120:B124"/>
    <mergeCell ref="A116:A119"/>
    <mergeCell ref="A120:A124"/>
    <mergeCell ref="A177:F177"/>
    <mergeCell ref="B160:B161"/>
    <mergeCell ref="B162:B164"/>
    <mergeCell ref="B165:B166"/>
    <mergeCell ref="B133:B137"/>
    <mergeCell ref="B138:B145"/>
    <mergeCell ref="B146:B148"/>
    <mergeCell ref="B149:B150"/>
    <mergeCell ref="B151:B152"/>
    <mergeCell ref="B153:B156"/>
    <mergeCell ref="B157:B159"/>
    <mergeCell ref="A133:A137"/>
    <mergeCell ref="A138:A145"/>
    <mergeCell ref="A146:A148"/>
    <mergeCell ref="A168:C168"/>
    <mergeCell ref="C173:F173"/>
    <mergeCell ref="A176:G176"/>
    <mergeCell ref="A170:G170"/>
    <mergeCell ref="A175:F175"/>
    <mergeCell ref="A162:A164"/>
    <mergeCell ref="A165:A166"/>
    <mergeCell ref="A149:A150"/>
    <mergeCell ref="A151:A152"/>
    <mergeCell ref="A153:A156"/>
    <mergeCell ref="A157:A159"/>
    <mergeCell ref="A160:A161"/>
  </mergeCells>
  <hyperlinks>
    <hyperlink ref="A175" location="sub_4200" display="sub_4200"/>
  </hyperlinks>
  <pageMargins left="0.70866141732283472" right="0.70866141732283472" top="0.74803149606299213" bottom="0.74803149606299213" header="0.31496062992125984" footer="0.31496062992125984"/>
  <pageSetup paperSize="9" scale="63" fitToWidth="2" fitToHeight="2" orientation="portrait" r:id="rId1"/>
  <rowBreaks count="1" manualBreakCount="1"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view="pageBreakPreview" topLeftCell="A155" zoomScale="130" zoomScaleNormal="110" zoomScaleSheetLayoutView="130" workbookViewId="0">
      <selection activeCell="C108" sqref="C108"/>
    </sheetView>
  </sheetViews>
  <sheetFormatPr defaultColWidth="8.88671875" defaultRowHeight="13.8" x14ac:dyDescent="0.25"/>
  <cols>
    <col min="1" max="1" width="4.33203125" style="153" customWidth="1"/>
    <col min="2" max="2" width="18.5546875" style="153" customWidth="1"/>
    <col min="3" max="3" width="35.109375" style="153" customWidth="1"/>
    <col min="4" max="4" width="23.33203125" style="153" customWidth="1"/>
    <col min="5" max="5" width="21.5546875" style="153" customWidth="1"/>
    <col min="6" max="6" width="20" style="153" customWidth="1"/>
    <col min="7" max="7" width="8.109375" style="220" customWidth="1"/>
    <col min="8" max="8" width="8.88671875" style="153" customWidth="1"/>
    <col min="9" max="16384" width="8.88671875" style="153"/>
  </cols>
  <sheetData>
    <row r="1" spans="1:37" x14ac:dyDescent="0.25">
      <c r="A1" s="151"/>
      <c r="B1" s="151"/>
      <c r="C1" s="151"/>
      <c r="D1" s="151"/>
      <c r="E1" s="151"/>
      <c r="F1" s="152" t="s">
        <v>954</v>
      </c>
      <c r="G1" s="212"/>
    </row>
    <row r="2" spans="1:37" ht="10.95" customHeight="1" x14ac:dyDescent="0.25">
      <c r="A2" s="771" t="s">
        <v>0</v>
      </c>
      <c r="B2" s="771"/>
      <c r="C2" s="771"/>
      <c r="D2" s="771"/>
      <c r="E2" s="771"/>
      <c r="F2" s="771"/>
      <c r="G2" s="213"/>
    </row>
    <row r="3" spans="1:37" ht="24.6" customHeight="1" x14ac:dyDescent="0.25">
      <c r="A3" s="772" t="s">
        <v>955</v>
      </c>
      <c r="B3" s="771"/>
      <c r="C3" s="771"/>
      <c r="D3" s="771"/>
      <c r="E3" s="771"/>
      <c r="F3" s="771"/>
      <c r="G3" s="213"/>
    </row>
    <row r="4" spans="1:37" ht="13.95" customHeight="1" x14ac:dyDescent="0.25">
      <c r="A4" s="771" t="s">
        <v>1267</v>
      </c>
      <c r="B4" s="771"/>
      <c r="C4" s="771"/>
      <c r="D4" s="771"/>
      <c r="E4" s="771"/>
      <c r="F4" s="771"/>
      <c r="G4" s="213"/>
    </row>
    <row r="5" spans="1:37" ht="11.4" customHeight="1" x14ac:dyDescent="0.25">
      <c r="A5" s="151"/>
      <c r="B5" s="151"/>
      <c r="C5" s="151"/>
      <c r="D5" s="151"/>
      <c r="E5" s="151"/>
      <c r="F5" s="151"/>
      <c r="G5" s="214"/>
    </row>
    <row r="6" spans="1:37" x14ac:dyDescent="0.25">
      <c r="A6" s="773" t="s">
        <v>430</v>
      </c>
      <c r="B6" s="773"/>
      <c r="C6" s="773"/>
      <c r="D6" s="773"/>
      <c r="E6" s="773"/>
      <c r="F6" s="773"/>
      <c r="G6" s="215"/>
    </row>
    <row r="7" spans="1:37" ht="22.95" customHeight="1" x14ac:dyDescent="0.25">
      <c r="A7" s="774" t="s">
        <v>1234</v>
      </c>
      <c r="B7" s="774"/>
      <c r="C7" s="774"/>
      <c r="D7" s="774"/>
      <c r="E7" s="774"/>
      <c r="F7" s="774"/>
      <c r="G7" s="216"/>
    </row>
    <row r="8" spans="1:37" ht="15" x14ac:dyDescent="0.25">
      <c r="A8" s="154"/>
      <c r="B8" s="154"/>
      <c r="C8" s="154"/>
      <c r="D8" s="154"/>
      <c r="E8" s="154"/>
      <c r="F8" s="154"/>
      <c r="G8" s="215"/>
    </row>
    <row r="9" spans="1:37" ht="25.2" customHeight="1" x14ac:dyDescent="0.25">
      <c r="A9" s="773" t="s">
        <v>956</v>
      </c>
      <c r="B9" s="773"/>
      <c r="C9" s="773"/>
      <c r="D9" s="154"/>
      <c r="E9" s="154"/>
      <c r="F9" s="154"/>
      <c r="G9" s="215"/>
      <c r="H9" s="155"/>
      <c r="I9" s="156"/>
    </row>
    <row r="10" spans="1:37" ht="15.6" customHeight="1" x14ac:dyDescent="0.25">
      <c r="A10" s="773" t="s">
        <v>957</v>
      </c>
      <c r="B10" s="773"/>
      <c r="C10" s="773"/>
      <c r="D10" s="773"/>
      <c r="E10" s="773"/>
      <c r="F10" s="154"/>
      <c r="G10" s="215"/>
      <c r="H10" s="157"/>
      <c r="I10" s="15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</row>
    <row r="11" spans="1:37" ht="15" customHeight="1" x14ac:dyDescent="0.25">
      <c r="A11" s="151"/>
      <c r="B11" s="151"/>
      <c r="C11" s="151"/>
      <c r="D11" s="151"/>
      <c r="E11" s="151"/>
      <c r="F11" s="151"/>
      <c r="G11" s="214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  <row r="12" spans="1:37" ht="31.2" customHeight="1" x14ac:dyDescent="0.3">
      <c r="A12" s="159" t="s">
        <v>421</v>
      </c>
      <c r="B12" s="775" t="s">
        <v>203</v>
      </c>
      <c r="C12" s="776"/>
      <c r="D12" s="159" t="s">
        <v>958</v>
      </c>
      <c r="E12" s="159" t="s">
        <v>205</v>
      </c>
      <c r="F12" s="159" t="s">
        <v>206</v>
      </c>
      <c r="G12" s="217"/>
      <c r="H12" s="158"/>
      <c r="I12" s="158"/>
    </row>
    <row r="13" spans="1:37" ht="13.95" customHeight="1" x14ac:dyDescent="0.25">
      <c r="A13" s="160">
        <v>1</v>
      </c>
      <c r="B13" s="777">
        <v>2</v>
      </c>
      <c r="C13" s="778"/>
      <c r="D13" s="160">
        <v>3</v>
      </c>
      <c r="E13" s="160">
        <v>4</v>
      </c>
      <c r="F13" s="160">
        <v>5</v>
      </c>
      <c r="G13" s="217"/>
      <c r="H13" s="158"/>
      <c r="I13" s="158"/>
    </row>
    <row r="14" spans="1:37" ht="11.7" customHeight="1" x14ac:dyDescent="0.25">
      <c r="A14" s="779">
        <v>1</v>
      </c>
      <c r="B14" s="780" t="s">
        <v>331</v>
      </c>
      <c r="C14" s="300" t="s">
        <v>871</v>
      </c>
      <c r="D14" s="161"/>
      <c r="E14" s="162">
        <v>0</v>
      </c>
      <c r="F14" s="162">
        <v>0</v>
      </c>
      <c r="G14" s="218"/>
      <c r="H14" s="158"/>
      <c r="I14" s="158"/>
    </row>
    <row r="15" spans="1:37" ht="11.7" customHeight="1" x14ac:dyDescent="0.25">
      <c r="A15" s="766"/>
      <c r="B15" s="767"/>
      <c r="C15" s="58" t="s">
        <v>1276</v>
      </c>
      <c r="D15" s="161"/>
      <c r="E15" s="162">
        <v>0</v>
      </c>
      <c r="F15" s="162">
        <v>0</v>
      </c>
      <c r="G15" s="218"/>
    </row>
    <row r="16" spans="1:37" ht="11.7" customHeight="1" x14ac:dyDescent="0.25">
      <c r="A16" s="766"/>
      <c r="B16" s="767"/>
      <c r="C16" s="58" t="s">
        <v>739</v>
      </c>
      <c r="D16" s="161"/>
      <c r="E16" s="162">
        <v>69</v>
      </c>
      <c r="F16" s="162">
        <v>56</v>
      </c>
      <c r="G16" s="218"/>
    </row>
    <row r="17" spans="1:7" ht="11.7" customHeight="1" x14ac:dyDescent="0.25">
      <c r="A17" s="766">
        <v>2</v>
      </c>
      <c r="B17" s="767" t="s">
        <v>332</v>
      </c>
      <c r="C17" s="58" t="s">
        <v>1277</v>
      </c>
      <c r="D17" s="163"/>
      <c r="E17" s="162">
        <v>19</v>
      </c>
      <c r="F17" s="162">
        <v>24</v>
      </c>
      <c r="G17" s="218"/>
    </row>
    <row r="18" spans="1:7" ht="11.7" customHeight="1" x14ac:dyDescent="0.25">
      <c r="A18" s="766"/>
      <c r="B18" s="767"/>
      <c r="C18" s="58" t="s">
        <v>739</v>
      </c>
      <c r="D18" s="163"/>
      <c r="E18" s="162">
        <v>116</v>
      </c>
      <c r="F18" s="162">
        <v>93</v>
      </c>
      <c r="G18" s="218"/>
    </row>
    <row r="19" spans="1:7" ht="11.7" customHeight="1" x14ac:dyDescent="0.25">
      <c r="A19" s="766">
        <v>3</v>
      </c>
      <c r="B19" s="767" t="s">
        <v>333</v>
      </c>
      <c r="C19" s="58" t="s">
        <v>872</v>
      </c>
      <c r="D19" s="161"/>
      <c r="E19" s="162">
        <v>93</v>
      </c>
      <c r="F19" s="162">
        <v>33</v>
      </c>
      <c r="G19" s="218"/>
    </row>
    <row r="20" spans="1:7" ht="11.7" customHeight="1" x14ac:dyDescent="0.25">
      <c r="A20" s="766"/>
      <c r="B20" s="767"/>
      <c r="C20" s="58" t="s">
        <v>1278</v>
      </c>
      <c r="D20" s="163"/>
      <c r="E20" s="162">
        <v>40</v>
      </c>
      <c r="F20" s="162">
        <v>22</v>
      </c>
      <c r="G20" s="218"/>
    </row>
    <row r="21" spans="1:7" ht="11.7" customHeight="1" x14ac:dyDescent="0.25">
      <c r="A21" s="766"/>
      <c r="B21" s="767"/>
      <c r="C21" s="58" t="s">
        <v>1279</v>
      </c>
      <c r="D21" s="163"/>
      <c r="E21" s="162">
        <v>0</v>
      </c>
      <c r="F21" s="162">
        <v>0</v>
      </c>
      <c r="G21" s="218"/>
    </row>
    <row r="22" spans="1:7" ht="11.7" customHeight="1" x14ac:dyDescent="0.25">
      <c r="A22" s="766"/>
      <c r="B22" s="767"/>
      <c r="C22" s="58" t="s">
        <v>739</v>
      </c>
      <c r="D22" s="163"/>
      <c r="E22" s="162">
        <v>84</v>
      </c>
      <c r="F22" s="162">
        <v>35</v>
      </c>
      <c r="G22" s="218"/>
    </row>
    <row r="23" spans="1:7" ht="22.95" customHeight="1" x14ac:dyDescent="0.25">
      <c r="A23" s="761">
        <v>4</v>
      </c>
      <c r="B23" s="758" t="s">
        <v>334</v>
      </c>
      <c r="C23" s="58" t="s">
        <v>873</v>
      </c>
      <c r="D23" s="163"/>
      <c r="E23" s="162">
        <v>47</v>
      </c>
      <c r="F23" s="162">
        <v>11</v>
      </c>
      <c r="G23" s="218"/>
    </row>
    <row r="24" spans="1:7" ht="11.7" customHeight="1" x14ac:dyDescent="0.25">
      <c r="A24" s="763"/>
      <c r="B24" s="760"/>
      <c r="C24" s="58" t="s">
        <v>1295</v>
      </c>
      <c r="D24" s="163"/>
      <c r="E24" s="162">
        <v>0</v>
      </c>
      <c r="F24" s="162">
        <v>0</v>
      </c>
      <c r="G24" s="218"/>
    </row>
    <row r="25" spans="1:7" ht="11.7" customHeight="1" x14ac:dyDescent="0.25">
      <c r="A25" s="766">
        <v>5</v>
      </c>
      <c r="B25" s="767" t="s">
        <v>335</v>
      </c>
      <c r="C25" s="58" t="s">
        <v>1280</v>
      </c>
      <c r="D25" s="163"/>
      <c r="E25" s="162">
        <v>6</v>
      </c>
      <c r="F25" s="162">
        <v>14</v>
      </c>
      <c r="G25" s="218"/>
    </row>
    <row r="26" spans="1:7" ht="11.7" customHeight="1" x14ac:dyDescent="0.25">
      <c r="A26" s="766"/>
      <c r="B26" s="767"/>
      <c r="C26" s="58" t="s">
        <v>1281</v>
      </c>
      <c r="D26" s="163"/>
      <c r="E26" s="162">
        <v>71</v>
      </c>
      <c r="F26" s="162">
        <v>89</v>
      </c>
      <c r="G26" s="218"/>
    </row>
    <row r="27" spans="1:7" ht="11.7" customHeight="1" x14ac:dyDescent="0.25">
      <c r="A27" s="766"/>
      <c r="B27" s="767"/>
      <c r="C27" s="58" t="s">
        <v>874</v>
      </c>
      <c r="D27" s="161"/>
      <c r="E27" s="162">
        <v>0</v>
      </c>
      <c r="F27" s="162">
        <v>0</v>
      </c>
      <c r="G27" s="218"/>
    </row>
    <row r="28" spans="1:7" ht="11.7" customHeight="1" x14ac:dyDescent="0.25">
      <c r="A28" s="766"/>
      <c r="B28" s="767"/>
      <c r="C28" s="58" t="s">
        <v>1279</v>
      </c>
      <c r="D28" s="163"/>
      <c r="E28" s="162">
        <v>0</v>
      </c>
      <c r="F28" s="162">
        <v>0</v>
      </c>
      <c r="G28" s="218"/>
    </row>
    <row r="29" spans="1:7" ht="11.7" customHeight="1" x14ac:dyDescent="0.25">
      <c r="A29" s="766"/>
      <c r="B29" s="767"/>
      <c r="C29" s="58" t="s">
        <v>739</v>
      </c>
      <c r="D29" s="161"/>
      <c r="E29" s="162">
        <v>180</v>
      </c>
      <c r="F29" s="162">
        <v>69</v>
      </c>
      <c r="G29" s="218"/>
    </row>
    <row r="30" spans="1:7" ht="11.7" customHeight="1" x14ac:dyDescent="0.25">
      <c r="A30" s="769">
        <v>6</v>
      </c>
      <c r="B30" s="767" t="s">
        <v>336</v>
      </c>
      <c r="C30" s="58" t="s">
        <v>875</v>
      </c>
      <c r="D30" s="161"/>
      <c r="E30" s="162">
        <v>0</v>
      </c>
      <c r="F30" s="162">
        <v>0</v>
      </c>
      <c r="G30" s="218"/>
    </row>
    <row r="31" spans="1:7" ht="11.7" customHeight="1" x14ac:dyDescent="0.25">
      <c r="A31" s="769"/>
      <c r="B31" s="767"/>
      <c r="C31" s="58" t="s">
        <v>989</v>
      </c>
      <c r="D31" s="163"/>
      <c r="E31" s="162">
        <v>61</v>
      </c>
      <c r="F31" s="162">
        <v>99</v>
      </c>
      <c r="G31" s="218"/>
    </row>
    <row r="32" spans="1:7" ht="11.7" customHeight="1" x14ac:dyDescent="0.25">
      <c r="A32" s="769"/>
      <c r="B32" s="767"/>
      <c r="C32" s="58" t="s">
        <v>739</v>
      </c>
      <c r="D32" s="163"/>
      <c r="E32" s="162">
        <v>155</v>
      </c>
      <c r="F32" s="162">
        <v>122</v>
      </c>
      <c r="G32" s="218"/>
    </row>
    <row r="33" spans="1:7" ht="11.7" customHeight="1" x14ac:dyDescent="0.25">
      <c r="A33" s="766">
        <v>7</v>
      </c>
      <c r="B33" s="767" t="s">
        <v>337</v>
      </c>
      <c r="C33" s="58" t="s">
        <v>990</v>
      </c>
      <c r="D33" s="163"/>
      <c r="E33" s="162">
        <v>63</v>
      </c>
      <c r="F33" s="162">
        <v>49</v>
      </c>
      <c r="G33" s="218"/>
    </row>
    <row r="34" spans="1:7" ht="11.7" customHeight="1" x14ac:dyDescent="0.25">
      <c r="A34" s="766"/>
      <c r="B34" s="767"/>
      <c r="C34" s="58" t="s">
        <v>1053</v>
      </c>
      <c r="D34" s="161"/>
      <c r="E34" s="162">
        <v>69</v>
      </c>
      <c r="F34" s="162">
        <v>11</v>
      </c>
      <c r="G34" s="218"/>
    </row>
    <row r="35" spans="1:7" ht="11.7" customHeight="1" x14ac:dyDescent="0.25">
      <c r="A35" s="766"/>
      <c r="B35" s="767"/>
      <c r="C35" s="58" t="s">
        <v>740</v>
      </c>
      <c r="D35" s="163"/>
      <c r="E35" s="162">
        <v>86</v>
      </c>
      <c r="F35" s="162">
        <v>24</v>
      </c>
      <c r="G35" s="218"/>
    </row>
    <row r="36" spans="1:7" ht="11.7" customHeight="1" x14ac:dyDescent="0.25">
      <c r="A36" s="766"/>
      <c r="B36" s="767"/>
      <c r="C36" s="58" t="s">
        <v>876</v>
      </c>
      <c r="D36" s="163"/>
      <c r="E36" s="162">
        <v>3</v>
      </c>
      <c r="F36" s="162">
        <v>8</v>
      </c>
      <c r="G36" s="218"/>
    </row>
    <row r="37" spans="1:7" ht="11.7" customHeight="1" x14ac:dyDescent="0.25">
      <c r="A37" s="766"/>
      <c r="B37" s="767"/>
      <c r="C37" s="58" t="s">
        <v>739</v>
      </c>
      <c r="D37" s="161"/>
      <c r="E37" s="162">
        <v>119</v>
      </c>
      <c r="F37" s="162">
        <v>48</v>
      </c>
      <c r="G37" s="218"/>
    </row>
    <row r="38" spans="1:7" ht="11.7" customHeight="1" x14ac:dyDescent="0.25">
      <c r="A38" s="302">
        <v>8</v>
      </c>
      <c r="B38" s="301" t="s">
        <v>338</v>
      </c>
      <c r="C38" s="58" t="s">
        <v>991</v>
      </c>
      <c r="D38" s="163"/>
      <c r="E38" s="162">
        <v>338</v>
      </c>
      <c r="F38" s="162">
        <v>121</v>
      </c>
      <c r="G38" s="218"/>
    </row>
    <row r="39" spans="1:7" ht="11.7" customHeight="1" x14ac:dyDescent="0.25">
      <c r="A39" s="766">
        <v>9</v>
      </c>
      <c r="B39" s="767" t="s">
        <v>339</v>
      </c>
      <c r="C39" s="58" t="s">
        <v>992</v>
      </c>
      <c r="D39" s="161"/>
      <c r="E39" s="162">
        <v>33</v>
      </c>
      <c r="F39" s="162">
        <v>7</v>
      </c>
      <c r="G39" s="218"/>
    </row>
    <row r="40" spans="1:7" ht="11.7" customHeight="1" x14ac:dyDescent="0.25">
      <c r="A40" s="766"/>
      <c r="B40" s="767"/>
      <c r="C40" s="58" t="s">
        <v>877</v>
      </c>
      <c r="D40" s="161"/>
      <c r="E40" s="162">
        <v>53</v>
      </c>
      <c r="F40" s="162">
        <v>27</v>
      </c>
      <c r="G40" s="218"/>
    </row>
    <row r="41" spans="1:7" ht="11.7" customHeight="1" x14ac:dyDescent="0.25">
      <c r="A41" s="766"/>
      <c r="B41" s="767"/>
      <c r="C41" s="58" t="s">
        <v>1282</v>
      </c>
      <c r="D41" s="161"/>
      <c r="E41" s="162">
        <v>0</v>
      </c>
      <c r="F41" s="162">
        <v>0</v>
      </c>
      <c r="G41" s="218"/>
    </row>
    <row r="42" spans="1:7" ht="11.7" customHeight="1" x14ac:dyDescent="0.25">
      <c r="A42" s="766"/>
      <c r="B42" s="767"/>
      <c r="C42" s="58" t="s">
        <v>739</v>
      </c>
      <c r="D42" s="163"/>
      <c r="E42" s="162">
        <v>195</v>
      </c>
      <c r="F42" s="162">
        <v>44</v>
      </c>
      <c r="G42" s="218"/>
    </row>
    <row r="43" spans="1:7" ht="11.7" customHeight="1" x14ac:dyDescent="0.25">
      <c r="A43" s="766"/>
      <c r="B43" s="768"/>
      <c r="C43" s="58" t="s">
        <v>741</v>
      </c>
      <c r="D43" s="163"/>
      <c r="E43" s="162">
        <v>0</v>
      </c>
      <c r="F43" s="162">
        <v>0</v>
      </c>
      <c r="G43" s="218"/>
    </row>
    <row r="44" spans="1:7" ht="11.7" customHeight="1" x14ac:dyDescent="0.25">
      <c r="A44" s="302">
        <v>10</v>
      </c>
      <c r="B44" s="301" t="s">
        <v>340</v>
      </c>
      <c r="C44" s="58" t="s">
        <v>1283</v>
      </c>
      <c r="D44" s="163"/>
      <c r="E44" s="162">
        <v>0</v>
      </c>
      <c r="F44" s="162">
        <v>0</v>
      </c>
      <c r="G44" s="218"/>
    </row>
    <row r="45" spans="1:7" ht="11.7" customHeight="1" x14ac:dyDescent="0.25">
      <c r="A45" s="766">
        <v>11</v>
      </c>
      <c r="B45" s="767" t="s">
        <v>341</v>
      </c>
      <c r="C45" s="58" t="s">
        <v>878</v>
      </c>
      <c r="D45" s="161"/>
      <c r="E45" s="162">
        <v>0</v>
      </c>
      <c r="F45" s="162">
        <v>0</v>
      </c>
      <c r="G45" s="218"/>
    </row>
    <row r="46" spans="1:7" ht="11.7" customHeight="1" x14ac:dyDescent="0.25">
      <c r="A46" s="766"/>
      <c r="B46" s="767"/>
      <c r="C46" s="58" t="s">
        <v>739</v>
      </c>
      <c r="D46" s="163"/>
      <c r="E46" s="162">
        <v>208</v>
      </c>
      <c r="F46" s="162">
        <v>169</v>
      </c>
      <c r="G46" s="218"/>
    </row>
    <row r="47" spans="1:7" ht="11.7" customHeight="1" x14ac:dyDescent="0.25">
      <c r="A47" s="769">
        <v>12</v>
      </c>
      <c r="B47" s="767" t="s">
        <v>342</v>
      </c>
      <c r="C47" s="58" t="s">
        <v>995</v>
      </c>
      <c r="D47" s="163"/>
      <c r="E47" s="162">
        <v>58</v>
      </c>
      <c r="F47" s="162">
        <v>106</v>
      </c>
      <c r="G47" s="218"/>
    </row>
    <row r="48" spans="1:7" ht="11.7" customHeight="1" x14ac:dyDescent="0.25">
      <c r="A48" s="769"/>
      <c r="B48" s="767"/>
      <c r="C48" s="58" t="s">
        <v>741</v>
      </c>
      <c r="D48" s="163"/>
      <c r="E48" s="162">
        <v>0</v>
      </c>
      <c r="F48" s="162">
        <v>0</v>
      </c>
      <c r="G48" s="218"/>
    </row>
    <row r="49" spans="1:7" ht="11.7" customHeight="1" x14ac:dyDescent="0.25">
      <c r="A49" s="769"/>
      <c r="B49" s="767"/>
      <c r="C49" s="58" t="s">
        <v>742</v>
      </c>
      <c r="D49" s="163"/>
      <c r="E49" s="162">
        <v>30</v>
      </c>
      <c r="F49" s="162">
        <v>38</v>
      </c>
      <c r="G49" s="218"/>
    </row>
    <row r="50" spans="1:7" ht="11.7" customHeight="1" x14ac:dyDescent="0.25">
      <c r="A50" s="769"/>
      <c r="B50" s="767"/>
      <c r="C50" s="58" t="s">
        <v>1282</v>
      </c>
      <c r="D50" s="161"/>
      <c r="E50" s="162">
        <v>0</v>
      </c>
      <c r="F50" s="162">
        <v>0</v>
      </c>
      <c r="G50" s="218"/>
    </row>
    <row r="51" spans="1:7" ht="11.7" customHeight="1" x14ac:dyDescent="0.25">
      <c r="A51" s="766">
        <v>13</v>
      </c>
      <c r="B51" s="767" t="s">
        <v>343</v>
      </c>
      <c r="C51" s="58" t="s">
        <v>997</v>
      </c>
      <c r="D51" s="163"/>
      <c r="E51" s="162">
        <v>236</v>
      </c>
      <c r="F51" s="162">
        <v>21</v>
      </c>
      <c r="G51" s="218"/>
    </row>
    <row r="52" spans="1:7" ht="11.7" customHeight="1" x14ac:dyDescent="0.25">
      <c r="A52" s="766"/>
      <c r="B52" s="767"/>
      <c r="C52" s="58" t="s">
        <v>483</v>
      </c>
      <c r="D52" s="163"/>
      <c r="E52" s="162">
        <v>1</v>
      </c>
      <c r="F52" s="162">
        <v>3</v>
      </c>
      <c r="G52" s="218"/>
    </row>
    <row r="53" spans="1:7" ht="11.7" customHeight="1" x14ac:dyDescent="0.25">
      <c r="A53" s="766"/>
      <c r="B53" s="767"/>
      <c r="C53" s="58" t="s">
        <v>739</v>
      </c>
      <c r="D53" s="163"/>
      <c r="E53" s="162">
        <v>26</v>
      </c>
      <c r="F53" s="162">
        <v>12</v>
      </c>
      <c r="G53" s="218"/>
    </row>
    <row r="54" spans="1:7" ht="11.7" customHeight="1" x14ac:dyDescent="0.25">
      <c r="A54" s="766">
        <v>14</v>
      </c>
      <c r="B54" s="767" t="s">
        <v>344</v>
      </c>
      <c r="C54" s="58" t="s">
        <v>1071</v>
      </c>
      <c r="D54" s="163"/>
      <c r="E54" s="162">
        <v>126</v>
      </c>
      <c r="F54" s="162">
        <v>51</v>
      </c>
      <c r="G54" s="218"/>
    </row>
    <row r="55" spans="1:7" ht="11.7" customHeight="1" x14ac:dyDescent="0.25">
      <c r="A55" s="766"/>
      <c r="B55" s="767"/>
      <c r="C55" s="58" t="s">
        <v>474</v>
      </c>
      <c r="D55" s="163"/>
      <c r="E55" s="162">
        <v>9</v>
      </c>
      <c r="F55" s="162">
        <v>7</v>
      </c>
      <c r="G55" s="218"/>
    </row>
    <row r="56" spans="1:7" ht="11.7" customHeight="1" x14ac:dyDescent="0.25">
      <c r="A56" s="766">
        <v>15</v>
      </c>
      <c r="B56" s="767" t="s">
        <v>345</v>
      </c>
      <c r="C56" s="58" t="s">
        <v>879</v>
      </c>
      <c r="D56" s="163"/>
      <c r="E56" s="162">
        <v>0</v>
      </c>
      <c r="F56" s="162">
        <v>0</v>
      </c>
      <c r="G56" s="218"/>
    </row>
    <row r="57" spans="1:7" ht="11.7" customHeight="1" x14ac:dyDescent="0.25">
      <c r="A57" s="766"/>
      <c r="B57" s="768"/>
      <c r="C57" s="58" t="s">
        <v>999</v>
      </c>
      <c r="D57" s="163"/>
      <c r="E57" s="162">
        <v>172</v>
      </c>
      <c r="F57" s="162">
        <v>80</v>
      </c>
      <c r="G57" s="218"/>
    </row>
    <row r="58" spans="1:7" ht="11.7" customHeight="1" x14ac:dyDescent="0.25">
      <c r="A58" s="766"/>
      <c r="B58" s="768"/>
      <c r="C58" s="58" t="s">
        <v>743</v>
      </c>
      <c r="D58" s="163"/>
      <c r="E58" s="162">
        <v>0</v>
      </c>
      <c r="F58" s="162">
        <v>0</v>
      </c>
      <c r="G58" s="218"/>
    </row>
    <row r="59" spans="1:7" ht="11.7" customHeight="1" x14ac:dyDescent="0.25">
      <c r="A59" s="769">
        <v>16</v>
      </c>
      <c r="B59" s="770" t="s">
        <v>346</v>
      </c>
      <c r="C59" s="103" t="s">
        <v>481</v>
      </c>
      <c r="D59" s="163"/>
      <c r="E59" s="162">
        <v>28</v>
      </c>
      <c r="F59" s="162">
        <v>7</v>
      </c>
      <c r="G59" s="218"/>
    </row>
    <row r="60" spans="1:7" ht="11.7" customHeight="1" x14ac:dyDescent="0.25">
      <c r="A60" s="769"/>
      <c r="B60" s="770"/>
      <c r="C60" s="103" t="s">
        <v>482</v>
      </c>
      <c r="D60" s="163"/>
      <c r="E60" s="162">
        <v>70</v>
      </c>
      <c r="F60" s="162">
        <v>23</v>
      </c>
      <c r="G60" s="218"/>
    </row>
    <row r="61" spans="1:7" ht="11.7" customHeight="1" x14ac:dyDescent="0.25">
      <c r="A61" s="769"/>
      <c r="B61" s="770"/>
      <c r="C61" s="103" t="s">
        <v>1269</v>
      </c>
      <c r="D61" s="161"/>
      <c r="E61" s="162">
        <v>62</v>
      </c>
      <c r="F61" s="162">
        <v>28</v>
      </c>
      <c r="G61" s="218"/>
    </row>
    <row r="62" spans="1:7" ht="11.7" customHeight="1" x14ac:dyDescent="0.25">
      <c r="A62" s="769"/>
      <c r="B62" s="770"/>
      <c r="C62" s="103" t="s">
        <v>1268</v>
      </c>
      <c r="D62" s="163"/>
      <c r="E62" s="162">
        <v>23</v>
      </c>
      <c r="F62" s="162">
        <v>0</v>
      </c>
      <c r="G62" s="218"/>
    </row>
    <row r="63" spans="1:7" ht="11.7" customHeight="1" x14ac:dyDescent="0.25">
      <c r="A63" s="769"/>
      <c r="B63" s="770"/>
      <c r="C63" s="58" t="s">
        <v>1282</v>
      </c>
      <c r="D63" s="163"/>
      <c r="E63" s="162">
        <v>0</v>
      </c>
      <c r="F63" s="162">
        <v>0</v>
      </c>
      <c r="G63" s="218"/>
    </row>
    <row r="64" spans="1:7" ht="11.7" customHeight="1" x14ac:dyDescent="0.25">
      <c r="A64" s="769"/>
      <c r="B64" s="770"/>
      <c r="C64" s="103" t="s">
        <v>880</v>
      </c>
      <c r="D64" s="163"/>
      <c r="E64" s="162">
        <v>0</v>
      </c>
      <c r="F64" s="162">
        <v>0</v>
      </c>
      <c r="G64" s="218"/>
    </row>
    <row r="65" spans="1:7" ht="11.7" customHeight="1" x14ac:dyDescent="0.25">
      <c r="A65" s="769"/>
      <c r="B65" s="770"/>
      <c r="C65" s="103" t="s">
        <v>739</v>
      </c>
      <c r="D65" s="161"/>
      <c r="E65" s="162">
        <v>26</v>
      </c>
      <c r="F65" s="162">
        <v>2</v>
      </c>
      <c r="G65" s="218"/>
    </row>
    <row r="66" spans="1:7" ht="11.7" customHeight="1" x14ac:dyDescent="0.25">
      <c r="A66" s="766">
        <v>17</v>
      </c>
      <c r="B66" s="767" t="s">
        <v>347</v>
      </c>
      <c r="C66" s="103" t="s">
        <v>485</v>
      </c>
      <c r="D66" s="163"/>
      <c r="E66" s="162">
        <v>16</v>
      </c>
      <c r="F66" s="162">
        <v>14</v>
      </c>
      <c r="G66" s="218"/>
    </row>
    <row r="67" spans="1:7" ht="11.7" customHeight="1" x14ac:dyDescent="0.25">
      <c r="A67" s="766"/>
      <c r="B67" s="767"/>
      <c r="C67" s="58" t="s">
        <v>739</v>
      </c>
      <c r="D67" s="161"/>
      <c r="E67" s="162">
        <v>92</v>
      </c>
      <c r="F67" s="162">
        <v>55</v>
      </c>
      <c r="G67" s="218"/>
    </row>
    <row r="68" spans="1:7" ht="11.7" customHeight="1" x14ac:dyDescent="0.25">
      <c r="A68" s="766">
        <v>18</v>
      </c>
      <c r="B68" s="767" t="s">
        <v>744</v>
      </c>
      <c r="C68" s="58" t="s">
        <v>1000</v>
      </c>
      <c r="D68" s="163"/>
      <c r="E68" s="162">
        <v>3</v>
      </c>
      <c r="F68" s="162">
        <v>6</v>
      </c>
      <c r="G68" s="218"/>
    </row>
    <row r="69" spans="1:7" ht="11.7" customHeight="1" x14ac:dyDescent="0.25">
      <c r="A69" s="766"/>
      <c r="B69" s="767"/>
      <c r="C69" s="58" t="s">
        <v>745</v>
      </c>
      <c r="D69" s="163"/>
      <c r="E69" s="162">
        <v>11</v>
      </c>
      <c r="F69" s="162">
        <v>18</v>
      </c>
      <c r="G69" s="218"/>
    </row>
    <row r="70" spans="1:7" ht="11.7" customHeight="1" x14ac:dyDescent="0.25">
      <c r="A70" s="766"/>
      <c r="B70" s="767"/>
      <c r="C70" s="58" t="s">
        <v>739</v>
      </c>
      <c r="D70" s="163"/>
      <c r="E70" s="162">
        <v>45</v>
      </c>
      <c r="F70" s="162">
        <v>18</v>
      </c>
      <c r="G70" s="218"/>
    </row>
    <row r="71" spans="1:7" ht="11.7" customHeight="1" x14ac:dyDescent="0.25">
      <c r="A71" s="766">
        <v>19</v>
      </c>
      <c r="B71" s="767" t="s">
        <v>349</v>
      </c>
      <c r="C71" s="58" t="s">
        <v>882</v>
      </c>
      <c r="D71" s="163"/>
      <c r="E71" s="162">
        <v>35</v>
      </c>
      <c r="F71" s="162">
        <v>2</v>
      </c>
      <c r="G71" s="218"/>
    </row>
    <row r="72" spans="1:7" ht="11.7" customHeight="1" x14ac:dyDescent="0.25">
      <c r="A72" s="766"/>
      <c r="B72" s="767"/>
      <c r="C72" s="58" t="s">
        <v>883</v>
      </c>
      <c r="D72" s="163"/>
      <c r="E72" s="162">
        <v>26</v>
      </c>
      <c r="F72" s="162">
        <v>1</v>
      </c>
      <c r="G72" s="218"/>
    </row>
    <row r="73" spans="1:7" ht="11.7" customHeight="1" x14ac:dyDescent="0.25">
      <c r="A73" s="766"/>
      <c r="B73" s="767"/>
      <c r="C73" s="58" t="s">
        <v>899</v>
      </c>
      <c r="D73" s="163"/>
      <c r="E73" s="162">
        <v>41</v>
      </c>
      <c r="F73" s="162">
        <v>14</v>
      </c>
      <c r="G73" s="218"/>
    </row>
    <row r="74" spans="1:7" ht="11.7" customHeight="1" x14ac:dyDescent="0.25">
      <c r="A74" s="766"/>
      <c r="B74" s="767"/>
      <c r="C74" s="58" t="s">
        <v>473</v>
      </c>
      <c r="D74" s="163"/>
      <c r="E74" s="162">
        <v>34</v>
      </c>
      <c r="F74" s="162">
        <v>13</v>
      </c>
      <c r="G74" s="218"/>
    </row>
    <row r="75" spans="1:7" ht="11.7" customHeight="1" x14ac:dyDescent="0.25">
      <c r="A75" s="766"/>
      <c r="B75" s="767"/>
      <c r="C75" s="58" t="s">
        <v>881</v>
      </c>
      <c r="D75" s="163"/>
      <c r="E75" s="162">
        <v>29</v>
      </c>
      <c r="F75" s="162">
        <v>7</v>
      </c>
      <c r="G75" s="218"/>
    </row>
    <row r="76" spans="1:7" ht="11.7" customHeight="1" x14ac:dyDescent="0.25">
      <c r="A76" s="766"/>
      <c r="B76" s="767"/>
      <c r="C76" s="58" t="s">
        <v>739</v>
      </c>
      <c r="D76" s="163"/>
      <c r="E76" s="162">
        <v>52</v>
      </c>
      <c r="F76" s="162">
        <v>40</v>
      </c>
      <c r="G76" s="218"/>
    </row>
    <row r="77" spans="1:7" ht="11.7" customHeight="1" x14ac:dyDescent="0.25">
      <c r="A77" s="766">
        <v>20</v>
      </c>
      <c r="B77" s="768" t="s">
        <v>350</v>
      </c>
      <c r="C77" s="58" t="s">
        <v>1055</v>
      </c>
      <c r="D77" s="161"/>
      <c r="E77" s="162">
        <v>20</v>
      </c>
      <c r="F77" s="162">
        <v>4</v>
      </c>
      <c r="G77" s="218"/>
    </row>
    <row r="78" spans="1:7" ht="11.7" customHeight="1" x14ac:dyDescent="0.25">
      <c r="A78" s="766"/>
      <c r="B78" s="768"/>
      <c r="C78" s="58" t="s">
        <v>1001</v>
      </c>
      <c r="D78" s="163"/>
      <c r="E78" s="162">
        <v>37</v>
      </c>
      <c r="F78" s="162">
        <v>5</v>
      </c>
      <c r="G78" s="218"/>
    </row>
    <row r="79" spans="1:7" ht="11.7" customHeight="1" x14ac:dyDescent="0.25">
      <c r="A79" s="766"/>
      <c r="B79" s="768"/>
      <c r="C79" s="58" t="s">
        <v>1056</v>
      </c>
      <c r="D79" s="161"/>
      <c r="E79" s="162">
        <v>0</v>
      </c>
      <c r="F79" s="162">
        <v>0</v>
      </c>
      <c r="G79" s="218"/>
    </row>
    <row r="80" spans="1:7" ht="11.7" customHeight="1" x14ac:dyDescent="0.25">
      <c r="A80" s="766"/>
      <c r="B80" s="768"/>
      <c r="C80" s="58" t="s">
        <v>1002</v>
      </c>
      <c r="D80" s="161"/>
      <c r="E80" s="162">
        <v>1</v>
      </c>
      <c r="F80" s="162">
        <v>1</v>
      </c>
      <c r="G80" s="218"/>
    </row>
    <row r="81" spans="1:7" ht="11.7" customHeight="1" x14ac:dyDescent="0.25">
      <c r="A81" s="766"/>
      <c r="B81" s="768"/>
      <c r="C81" s="58" t="s">
        <v>1284</v>
      </c>
      <c r="D81" s="161"/>
      <c r="E81" s="162">
        <v>165</v>
      </c>
      <c r="F81" s="162">
        <v>42</v>
      </c>
      <c r="G81" s="218"/>
    </row>
    <row r="82" spans="1:7" ht="11.7" customHeight="1" x14ac:dyDescent="0.25">
      <c r="A82" s="766"/>
      <c r="B82" s="768"/>
      <c r="C82" s="58" t="s">
        <v>739</v>
      </c>
      <c r="D82" s="161"/>
      <c r="E82" s="162">
        <v>12</v>
      </c>
      <c r="F82" s="162">
        <v>14</v>
      </c>
      <c r="G82" s="218"/>
    </row>
    <row r="83" spans="1:7" ht="11.7" customHeight="1" x14ac:dyDescent="0.25">
      <c r="A83" s="766">
        <v>21</v>
      </c>
      <c r="B83" s="767" t="s">
        <v>351</v>
      </c>
      <c r="C83" s="58" t="s">
        <v>1285</v>
      </c>
      <c r="D83" s="163"/>
      <c r="E83" s="162">
        <v>11</v>
      </c>
      <c r="F83" s="162">
        <v>17</v>
      </c>
      <c r="G83" s="218"/>
    </row>
    <row r="84" spans="1:7" ht="11.7" customHeight="1" x14ac:dyDescent="0.25">
      <c r="A84" s="766"/>
      <c r="B84" s="767"/>
      <c r="C84" s="58" t="s">
        <v>476</v>
      </c>
      <c r="D84" s="163"/>
      <c r="E84" s="162">
        <v>14</v>
      </c>
      <c r="F84" s="162">
        <v>21</v>
      </c>
      <c r="G84" s="218"/>
    </row>
    <row r="85" spans="1:7" ht="11.7" customHeight="1" x14ac:dyDescent="0.25">
      <c r="A85" s="766"/>
      <c r="B85" s="767"/>
      <c r="C85" s="58" t="s">
        <v>739</v>
      </c>
      <c r="D85" s="163"/>
      <c r="E85" s="162">
        <v>41</v>
      </c>
      <c r="F85" s="162">
        <v>19</v>
      </c>
      <c r="G85" s="218"/>
    </row>
    <row r="86" spans="1:7" ht="27.6" x14ac:dyDescent="0.25">
      <c r="A86" s="766">
        <v>22</v>
      </c>
      <c r="B86" s="767" t="s">
        <v>352</v>
      </c>
      <c r="C86" s="370" t="s">
        <v>1005</v>
      </c>
      <c r="D86" s="163"/>
      <c r="E86" s="162">
        <v>1</v>
      </c>
      <c r="F86" s="162">
        <v>5</v>
      </c>
      <c r="G86" s="218"/>
    </row>
    <row r="87" spans="1:7" x14ac:dyDescent="0.25">
      <c r="A87" s="766"/>
      <c r="B87" s="767"/>
      <c r="C87" s="370" t="s">
        <v>879</v>
      </c>
      <c r="D87" s="163"/>
      <c r="E87" s="162">
        <v>0</v>
      </c>
      <c r="F87" s="162">
        <v>0</v>
      </c>
      <c r="G87" s="218"/>
    </row>
    <row r="88" spans="1:7" ht="27.6" x14ac:dyDescent="0.25">
      <c r="A88" s="766"/>
      <c r="B88" s="767"/>
      <c r="C88" s="370" t="s">
        <v>1006</v>
      </c>
      <c r="D88" s="163"/>
      <c r="E88" s="162">
        <v>47</v>
      </c>
      <c r="F88" s="162">
        <v>30</v>
      </c>
      <c r="G88" s="218"/>
    </row>
    <row r="89" spans="1:7" ht="11.7" customHeight="1" x14ac:dyDescent="0.25">
      <c r="A89" s="766">
        <v>23</v>
      </c>
      <c r="B89" s="767" t="s">
        <v>353</v>
      </c>
      <c r="C89" s="58" t="s">
        <v>885</v>
      </c>
      <c r="D89" s="161"/>
      <c r="E89" s="162">
        <v>3</v>
      </c>
      <c r="F89" s="162">
        <v>0</v>
      </c>
      <c r="G89" s="218"/>
    </row>
    <row r="90" spans="1:7" ht="11.7" customHeight="1" x14ac:dyDescent="0.25">
      <c r="A90" s="766"/>
      <c r="B90" s="767"/>
      <c r="C90" s="58" t="s">
        <v>1007</v>
      </c>
      <c r="D90" s="161"/>
      <c r="E90" s="162">
        <v>4</v>
      </c>
      <c r="F90" s="162">
        <v>10</v>
      </c>
      <c r="G90" s="218"/>
    </row>
    <row r="91" spans="1:7" ht="11.7" customHeight="1" x14ac:dyDescent="0.25">
      <c r="A91" s="766"/>
      <c r="B91" s="767"/>
      <c r="C91" s="58" t="s">
        <v>1282</v>
      </c>
      <c r="D91" s="161"/>
      <c r="E91" s="162">
        <v>0</v>
      </c>
      <c r="F91" s="162">
        <v>0</v>
      </c>
      <c r="G91" s="218"/>
    </row>
    <row r="92" spans="1:7" ht="11.7" customHeight="1" x14ac:dyDescent="0.25">
      <c r="A92" s="766">
        <v>24</v>
      </c>
      <c r="B92" s="767" t="s">
        <v>354</v>
      </c>
      <c r="C92" s="58" t="s">
        <v>888</v>
      </c>
      <c r="D92" s="161"/>
      <c r="E92" s="162">
        <v>47</v>
      </c>
      <c r="F92" s="162">
        <v>9</v>
      </c>
      <c r="G92" s="218"/>
    </row>
    <row r="93" spans="1:7" ht="11.7" customHeight="1" x14ac:dyDescent="0.25">
      <c r="A93" s="766"/>
      <c r="B93" s="767"/>
      <c r="C93" s="58" t="s">
        <v>886</v>
      </c>
      <c r="D93" s="161"/>
      <c r="E93" s="162">
        <v>162</v>
      </c>
      <c r="F93" s="162">
        <v>12</v>
      </c>
      <c r="G93" s="218"/>
    </row>
    <row r="94" spans="1:7" ht="11.7" customHeight="1" x14ac:dyDescent="0.25">
      <c r="A94" s="766"/>
      <c r="B94" s="767"/>
      <c r="C94" s="58" t="s">
        <v>1008</v>
      </c>
      <c r="D94" s="161"/>
      <c r="E94" s="162">
        <v>111</v>
      </c>
      <c r="F94" s="162">
        <v>22</v>
      </c>
      <c r="G94" s="218"/>
    </row>
    <row r="95" spans="1:7" ht="11.7" customHeight="1" x14ac:dyDescent="0.25">
      <c r="A95" s="766"/>
      <c r="B95" s="767"/>
      <c r="C95" s="58" t="s">
        <v>479</v>
      </c>
      <c r="D95" s="163"/>
      <c r="E95" s="162">
        <v>32</v>
      </c>
      <c r="F95" s="162">
        <v>5</v>
      </c>
      <c r="G95" s="218"/>
    </row>
    <row r="96" spans="1:7" ht="11.7" customHeight="1" x14ac:dyDescent="0.25">
      <c r="A96" s="766"/>
      <c r="B96" s="767"/>
      <c r="C96" s="58" t="s">
        <v>380</v>
      </c>
      <c r="D96" s="161"/>
      <c r="E96" s="162">
        <v>0</v>
      </c>
      <c r="F96" s="162">
        <v>0</v>
      </c>
      <c r="G96" s="218"/>
    </row>
    <row r="97" spans="1:7" ht="11.7" customHeight="1" x14ac:dyDescent="0.25">
      <c r="A97" s="766"/>
      <c r="B97" s="767"/>
      <c r="C97" s="58" t="s">
        <v>887</v>
      </c>
      <c r="D97" s="161"/>
      <c r="E97" s="162">
        <v>51</v>
      </c>
      <c r="F97" s="162">
        <v>38</v>
      </c>
      <c r="G97" s="218"/>
    </row>
    <row r="98" spans="1:7" ht="11.7" customHeight="1" x14ac:dyDescent="0.25">
      <c r="A98" s="766"/>
      <c r="B98" s="767"/>
      <c r="C98" s="58" t="s">
        <v>739</v>
      </c>
      <c r="D98" s="161"/>
      <c r="E98" s="162">
        <v>14</v>
      </c>
      <c r="F98" s="162">
        <v>2</v>
      </c>
      <c r="G98" s="218"/>
    </row>
    <row r="99" spans="1:7" ht="11.7" customHeight="1" x14ac:dyDescent="0.25">
      <c r="A99" s="766">
        <v>25</v>
      </c>
      <c r="B99" s="767" t="s">
        <v>355</v>
      </c>
      <c r="C99" s="58" t="s">
        <v>475</v>
      </c>
      <c r="D99" s="161"/>
      <c r="E99" s="162">
        <v>155</v>
      </c>
      <c r="F99" s="162">
        <v>84</v>
      </c>
      <c r="G99" s="218"/>
    </row>
    <row r="100" spans="1:7" ht="11.7" customHeight="1" x14ac:dyDescent="0.25">
      <c r="A100" s="766"/>
      <c r="B100" s="767"/>
      <c r="C100" s="58" t="s">
        <v>739</v>
      </c>
      <c r="D100" s="163"/>
      <c r="E100" s="162">
        <v>63</v>
      </c>
      <c r="F100" s="162">
        <v>37</v>
      </c>
      <c r="G100" s="218"/>
    </row>
    <row r="101" spans="1:7" ht="11.7" customHeight="1" x14ac:dyDescent="0.25">
      <c r="A101" s="766">
        <v>26</v>
      </c>
      <c r="B101" s="767" t="s">
        <v>356</v>
      </c>
      <c r="C101" s="58" t="s">
        <v>1058</v>
      </c>
      <c r="D101" s="163"/>
      <c r="E101" s="162">
        <v>19</v>
      </c>
      <c r="F101" s="162">
        <v>9</v>
      </c>
      <c r="G101" s="218"/>
    </row>
    <row r="102" spans="1:7" ht="11.7" customHeight="1" x14ac:dyDescent="0.25">
      <c r="A102" s="766"/>
      <c r="B102" s="767"/>
      <c r="C102" s="58" t="s">
        <v>746</v>
      </c>
      <c r="D102" s="163"/>
      <c r="E102" s="162">
        <v>8</v>
      </c>
      <c r="F102" s="162">
        <v>25</v>
      </c>
      <c r="G102" s="218"/>
    </row>
    <row r="103" spans="1:7" ht="14.4" customHeight="1" x14ac:dyDescent="0.25">
      <c r="A103" s="766"/>
      <c r="B103" s="767"/>
      <c r="C103" s="58" t="s">
        <v>478</v>
      </c>
      <c r="D103" s="163"/>
      <c r="E103" s="162">
        <v>0</v>
      </c>
      <c r="F103" s="162">
        <v>0</v>
      </c>
      <c r="G103" s="218"/>
    </row>
    <row r="104" spans="1:7" ht="11.7" customHeight="1" x14ac:dyDescent="0.25">
      <c r="A104" s="766"/>
      <c r="B104" s="767"/>
      <c r="C104" s="58" t="s">
        <v>747</v>
      </c>
      <c r="D104" s="161"/>
      <c r="E104" s="162">
        <v>58</v>
      </c>
      <c r="F104" s="162">
        <v>26</v>
      </c>
      <c r="G104" s="218"/>
    </row>
    <row r="105" spans="1:7" ht="11.7" customHeight="1" x14ac:dyDescent="0.25">
      <c r="A105" s="766"/>
      <c r="B105" s="767"/>
      <c r="C105" s="58" t="s">
        <v>1282</v>
      </c>
      <c r="D105" s="161"/>
      <c r="E105" s="162">
        <v>0</v>
      </c>
      <c r="F105" s="162">
        <v>0</v>
      </c>
      <c r="G105" s="218"/>
    </row>
    <row r="106" spans="1:7" ht="11.7" customHeight="1" x14ac:dyDescent="0.25">
      <c r="A106" s="766"/>
      <c r="B106" s="767"/>
      <c r="C106" s="58" t="s">
        <v>889</v>
      </c>
      <c r="D106" s="161"/>
      <c r="E106" s="162">
        <v>0</v>
      </c>
      <c r="F106" s="162">
        <v>0</v>
      </c>
      <c r="G106" s="218"/>
    </row>
    <row r="107" spans="1:7" ht="11.7" customHeight="1" x14ac:dyDescent="0.25">
      <c r="A107" s="766"/>
      <c r="B107" s="767"/>
      <c r="C107" s="58" t="s">
        <v>1009</v>
      </c>
      <c r="D107" s="161"/>
      <c r="E107" s="162">
        <v>4</v>
      </c>
      <c r="F107" s="162">
        <v>6</v>
      </c>
      <c r="G107" s="218"/>
    </row>
    <row r="108" spans="1:7" ht="11.7" customHeight="1" x14ac:dyDescent="0.25">
      <c r="A108" s="766"/>
      <c r="B108" s="767"/>
      <c r="C108" s="58" t="s">
        <v>1272</v>
      </c>
      <c r="D108" s="166"/>
      <c r="E108" s="162">
        <v>10</v>
      </c>
      <c r="F108" s="162">
        <v>3</v>
      </c>
      <c r="G108" s="218"/>
    </row>
    <row r="109" spans="1:7" ht="11.7" customHeight="1" x14ac:dyDescent="0.25">
      <c r="A109" s="766"/>
      <c r="B109" s="767"/>
      <c r="C109" s="58" t="s">
        <v>1286</v>
      </c>
      <c r="D109" s="164"/>
      <c r="E109" s="162">
        <v>0</v>
      </c>
      <c r="F109" s="162">
        <v>0</v>
      </c>
      <c r="G109" s="218"/>
    </row>
    <row r="110" spans="1:7" ht="11.7" customHeight="1" x14ac:dyDescent="0.25">
      <c r="A110" s="766"/>
      <c r="B110" s="767"/>
      <c r="C110" s="58" t="s">
        <v>739</v>
      </c>
      <c r="D110" s="166"/>
      <c r="E110" s="162">
        <v>118</v>
      </c>
      <c r="F110" s="162">
        <v>18</v>
      </c>
      <c r="G110" s="218"/>
    </row>
    <row r="111" spans="1:7" ht="11.7" customHeight="1" x14ac:dyDescent="0.25">
      <c r="A111" s="302">
        <v>27</v>
      </c>
      <c r="B111" s="301" t="s">
        <v>357</v>
      </c>
      <c r="C111" s="58" t="s">
        <v>1010</v>
      </c>
      <c r="D111" s="166"/>
      <c r="E111" s="162">
        <v>108</v>
      </c>
      <c r="F111" s="162">
        <v>68</v>
      </c>
      <c r="G111" s="218"/>
    </row>
    <row r="112" spans="1:7" ht="11.7" customHeight="1" x14ac:dyDescent="0.25">
      <c r="A112" s="766">
        <v>28</v>
      </c>
      <c r="B112" s="767" t="s">
        <v>358</v>
      </c>
      <c r="C112" s="58" t="s">
        <v>890</v>
      </c>
      <c r="D112" s="163"/>
      <c r="E112" s="162">
        <v>150</v>
      </c>
      <c r="F112" s="162">
        <v>80</v>
      </c>
      <c r="G112" s="218"/>
    </row>
    <row r="113" spans="1:7" ht="11.7" customHeight="1" x14ac:dyDescent="0.25">
      <c r="A113" s="766"/>
      <c r="B113" s="767"/>
      <c r="C113" s="58" t="s">
        <v>748</v>
      </c>
      <c r="D113" s="161"/>
      <c r="E113" s="162">
        <v>0</v>
      </c>
      <c r="F113" s="162">
        <v>0</v>
      </c>
      <c r="G113" s="218"/>
    </row>
    <row r="114" spans="1:7" ht="11.7" customHeight="1" x14ac:dyDescent="0.25">
      <c r="A114" s="766"/>
      <c r="B114" s="767"/>
      <c r="C114" s="58" t="s">
        <v>1011</v>
      </c>
      <c r="D114" s="163"/>
      <c r="E114" s="162">
        <v>63</v>
      </c>
      <c r="F114" s="162">
        <v>23</v>
      </c>
      <c r="G114" s="218"/>
    </row>
    <row r="115" spans="1:7" ht="11.7" customHeight="1" x14ac:dyDescent="0.25">
      <c r="A115" s="766"/>
      <c r="B115" s="767"/>
      <c r="C115" s="58" t="s">
        <v>1057</v>
      </c>
      <c r="D115" s="163"/>
      <c r="E115" s="162">
        <v>0</v>
      </c>
      <c r="F115" s="162">
        <v>0</v>
      </c>
      <c r="G115" s="218"/>
    </row>
    <row r="116" spans="1:7" ht="11.7" customHeight="1" x14ac:dyDescent="0.25">
      <c r="A116" s="766">
        <v>29</v>
      </c>
      <c r="B116" s="767" t="s">
        <v>359</v>
      </c>
      <c r="C116" s="58" t="s">
        <v>1012</v>
      </c>
      <c r="D116" s="161"/>
      <c r="E116" s="162">
        <v>1</v>
      </c>
      <c r="F116" s="162">
        <v>2</v>
      </c>
      <c r="G116" s="218"/>
    </row>
    <row r="117" spans="1:7" ht="11.7" customHeight="1" x14ac:dyDescent="0.25">
      <c r="A117" s="766"/>
      <c r="B117" s="767"/>
      <c r="C117" s="58" t="s">
        <v>1287</v>
      </c>
      <c r="D117" s="163"/>
      <c r="E117" s="162">
        <v>4</v>
      </c>
      <c r="F117" s="162">
        <v>22</v>
      </c>
      <c r="G117" s="218"/>
    </row>
    <row r="118" spans="1:7" ht="11.7" customHeight="1" x14ac:dyDescent="0.25">
      <c r="A118" s="766"/>
      <c r="B118" s="767"/>
      <c r="C118" s="58" t="s">
        <v>891</v>
      </c>
      <c r="D118" s="163"/>
      <c r="E118" s="162">
        <v>0</v>
      </c>
      <c r="F118" s="162">
        <v>0</v>
      </c>
      <c r="G118" s="218"/>
    </row>
    <row r="119" spans="1:7" ht="11.7" customHeight="1" x14ac:dyDescent="0.25">
      <c r="A119" s="766"/>
      <c r="B119" s="767"/>
      <c r="C119" s="58" t="s">
        <v>739</v>
      </c>
      <c r="D119" s="163"/>
      <c r="E119" s="162">
        <v>55</v>
      </c>
      <c r="F119" s="162">
        <v>61</v>
      </c>
      <c r="G119" s="218"/>
    </row>
    <row r="120" spans="1:7" ht="11.7" customHeight="1" x14ac:dyDescent="0.25">
      <c r="A120" s="766">
        <v>30</v>
      </c>
      <c r="B120" s="767" t="s">
        <v>360</v>
      </c>
      <c r="C120" s="58" t="s">
        <v>1014</v>
      </c>
      <c r="D120" s="163"/>
      <c r="E120" s="162">
        <v>77</v>
      </c>
      <c r="F120" s="162">
        <v>51</v>
      </c>
      <c r="G120" s="218"/>
    </row>
    <row r="121" spans="1:7" ht="11.7" customHeight="1" x14ac:dyDescent="0.25">
      <c r="A121" s="766"/>
      <c r="B121" s="767"/>
      <c r="C121" s="58" t="s">
        <v>893</v>
      </c>
      <c r="D121" s="163"/>
      <c r="E121" s="162">
        <v>16</v>
      </c>
      <c r="F121" s="162">
        <v>42</v>
      </c>
      <c r="G121" s="218"/>
    </row>
    <row r="122" spans="1:7" ht="11.7" customHeight="1" x14ac:dyDescent="0.25">
      <c r="A122" s="766"/>
      <c r="B122" s="767"/>
      <c r="C122" s="58" t="s">
        <v>892</v>
      </c>
      <c r="D122" s="161"/>
      <c r="E122" s="162">
        <v>0</v>
      </c>
      <c r="F122" s="162">
        <v>0</v>
      </c>
      <c r="G122" s="218"/>
    </row>
    <row r="123" spans="1:7" ht="11.7" customHeight="1" x14ac:dyDescent="0.25">
      <c r="A123" s="766"/>
      <c r="B123" s="767"/>
      <c r="C123" s="58" t="s">
        <v>1288</v>
      </c>
      <c r="D123" s="161"/>
      <c r="E123" s="162">
        <v>5</v>
      </c>
      <c r="F123" s="162">
        <v>6</v>
      </c>
      <c r="G123" s="218"/>
    </row>
    <row r="124" spans="1:7" ht="11.7" customHeight="1" x14ac:dyDescent="0.25">
      <c r="A124" s="766"/>
      <c r="B124" s="767"/>
      <c r="C124" s="58" t="s">
        <v>739</v>
      </c>
      <c r="D124" s="163"/>
      <c r="E124" s="162">
        <v>62</v>
      </c>
      <c r="F124" s="162">
        <v>55</v>
      </c>
      <c r="G124" s="218"/>
    </row>
    <row r="125" spans="1:7" ht="11.7" customHeight="1" x14ac:dyDescent="0.25">
      <c r="A125" s="766">
        <v>31</v>
      </c>
      <c r="B125" s="767" t="s">
        <v>361</v>
      </c>
      <c r="C125" s="58" t="s">
        <v>1278</v>
      </c>
      <c r="D125" s="163"/>
      <c r="E125" s="162">
        <v>0</v>
      </c>
      <c r="F125" s="162">
        <v>0</v>
      </c>
      <c r="G125" s="218"/>
    </row>
    <row r="126" spans="1:7" ht="11.7" customHeight="1" x14ac:dyDescent="0.25">
      <c r="A126" s="766"/>
      <c r="B126" s="767"/>
      <c r="C126" s="58" t="s">
        <v>892</v>
      </c>
      <c r="D126" s="163"/>
      <c r="E126" s="162">
        <v>26</v>
      </c>
      <c r="F126" s="162">
        <v>11</v>
      </c>
      <c r="G126" s="218"/>
    </row>
    <row r="127" spans="1:7" ht="11.7" customHeight="1" x14ac:dyDescent="0.25">
      <c r="A127" s="766"/>
      <c r="B127" s="768"/>
      <c r="C127" s="58" t="s">
        <v>480</v>
      </c>
      <c r="D127" s="161"/>
      <c r="E127" s="162">
        <v>31</v>
      </c>
      <c r="F127" s="162">
        <v>17</v>
      </c>
      <c r="G127" s="218"/>
    </row>
    <row r="128" spans="1:7" ht="11.7" customHeight="1" x14ac:dyDescent="0.25">
      <c r="A128" s="766"/>
      <c r="B128" s="768"/>
      <c r="C128" s="58" t="s">
        <v>739</v>
      </c>
      <c r="D128" s="163"/>
      <c r="E128" s="162">
        <v>56</v>
      </c>
      <c r="F128" s="162">
        <v>4</v>
      </c>
      <c r="G128" s="218"/>
    </row>
    <row r="129" spans="1:7" ht="11.7" customHeight="1" x14ac:dyDescent="0.25">
      <c r="A129" s="766">
        <v>32</v>
      </c>
      <c r="B129" s="767" t="s">
        <v>362</v>
      </c>
      <c r="C129" s="58" t="s">
        <v>1015</v>
      </c>
      <c r="D129" s="163"/>
      <c r="E129" s="162">
        <v>22</v>
      </c>
      <c r="F129" s="162">
        <v>33</v>
      </c>
      <c r="G129" s="218"/>
    </row>
    <row r="130" spans="1:7" ht="11.7" customHeight="1" x14ac:dyDescent="0.25">
      <c r="A130" s="766"/>
      <c r="B130" s="767"/>
      <c r="C130" s="58" t="s">
        <v>894</v>
      </c>
      <c r="D130" s="163"/>
      <c r="E130" s="162">
        <v>0</v>
      </c>
      <c r="F130" s="162">
        <v>0</v>
      </c>
      <c r="G130" s="218"/>
    </row>
    <row r="131" spans="1:7" ht="11.7" customHeight="1" x14ac:dyDescent="0.25">
      <c r="A131" s="766"/>
      <c r="B131" s="767"/>
      <c r="C131" s="58" t="s">
        <v>1279</v>
      </c>
      <c r="D131" s="163"/>
      <c r="E131" s="162">
        <v>0</v>
      </c>
      <c r="F131" s="162">
        <v>0</v>
      </c>
      <c r="G131" s="218"/>
    </row>
    <row r="132" spans="1:7" ht="11.7" customHeight="1" x14ac:dyDescent="0.25">
      <c r="A132" s="766"/>
      <c r="B132" s="767"/>
      <c r="C132" s="58" t="s">
        <v>739</v>
      </c>
      <c r="D132" s="163"/>
      <c r="E132" s="162">
        <v>261</v>
      </c>
      <c r="F132" s="162">
        <v>143</v>
      </c>
      <c r="G132" s="218"/>
    </row>
    <row r="133" spans="1:7" ht="11.7" customHeight="1" x14ac:dyDescent="0.25">
      <c r="A133" s="766">
        <v>33</v>
      </c>
      <c r="B133" s="767" t="s">
        <v>363</v>
      </c>
      <c r="C133" s="58" t="s">
        <v>1289</v>
      </c>
      <c r="D133" s="163"/>
      <c r="E133" s="162">
        <v>220</v>
      </c>
      <c r="F133" s="162">
        <v>39</v>
      </c>
      <c r="G133" s="218"/>
    </row>
    <row r="134" spans="1:7" ht="11.7" customHeight="1" x14ac:dyDescent="0.25">
      <c r="A134" s="766"/>
      <c r="B134" s="767"/>
      <c r="C134" s="58" t="s">
        <v>380</v>
      </c>
      <c r="D134" s="161"/>
      <c r="E134" s="162">
        <v>9</v>
      </c>
      <c r="F134" s="162">
        <v>0</v>
      </c>
      <c r="G134" s="218"/>
    </row>
    <row r="135" spans="1:7" ht="11.7" customHeight="1" x14ac:dyDescent="0.25">
      <c r="A135" s="766"/>
      <c r="B135" s="767"/>
      <c r="C135" s="58" t="s">
        <v>477</v>
      </c>
      <c r="D135" s="163"/>
      <c r="E135" s="162">
        <v>0</v>
      </c>
      <c r="F135" s="162">
        <v>0</v>
      </c>
      <c r="G135" s="218"/>
    </row>
    <row r="136" spans="1:7" ht="11.7" customHeight="1" x14ac:dyDescent="0.25">
      <c r="A136" s="766"/>
      <c r="B136" s="767"/>
      <c r="C136" s="58" t="s">
        <v>1282</v>
      </c>
      <c r="D136" s="163"/>
      <c r="E136" s="162">
        <v>0</v>
      </c>
      <c r="F136" s="162">
        <v>0</v>
      </c>
      <c r="G136" s="218"/>
    </row>
    <row r="137" spans="1:7" ht="11.7" customHeight="1" x14ac:dyDescent="0.25">
      <c r="A137" s="766"/>
      <c r="B137" s="768"/>
      <c r="C137" s="58" t="s">
        <v>1286</v>
      </c>
      <c r="D137" s="163"/>
      <c r="E137" s="162">
        <v>0</v>
      </c>
      <c r="F137" s="162">
        <v>0</v>
      </c>
      <c r="G137" s="218"/>
    </row>
    <row r="138" spans="1:7" ht="11.7" customHeight="1" x14ac:dyDescent="0.25">
      <c r="A138" s="761">
        <v>34</v>
      </c>
      <c r="B138" s="758" t="s">
        <v>364</v>
      </c>
      <c r="C138" s="58" t="s">
        <v>888</v>
      </c>
      <c r="D138" s="163"/>
      <c r="E138" s="162">
        <v>0</v>
      </c>
      <c r="F138" s="162">
        <v>0</v>
      </c>
      <c r="G138" s="218"/>
    </row>
    <row r="139" spans="1:7" ht="11.7" customHeight="1" x14ac:dyDescent="0.25">
      <c r="A139" s="762"/>
      <c r="B139" s="759"/>
      <c r="C139" s="58" t="s">
        <v>1016</v>
      </c>
      <c r="D139" s="161"/>
      <c r="E139" s="162">
        <v>114</v>
      </c>
      <c r="F139" s="162">
        <v>33</v>
      </c>
      <c r="G139" s="218"/>
    </row>
    <row r="140" spans="1:7" ht="11.7" customHeight="1" x14ac:dyDescent="0.25">
      <c r="A140" s="762"/>
      <c r="B140" s="759"/>
      <c r="C140" s="58" t="s">
        <v>750</v>
      </c>
      <c r="D140" s="163"/>
      <c r="E140" s="162">
        <v>0</v>
      </c>
      <c r="F140" s="162">
        <v>0</v>
      </c>
      <c r="G140" s="218"/>
    </row>
    <row r="141" spans="1:7" ht="11.7" customHeight="1" x14ac:dyDescent="0.25">
      <c r="A141" s="762"/>
      <c r="B141" s="759"/>
      <c r="C141" s="58" t="s">
        <v>484</v>
      </c>
      <c r="D141" s="163"/>
      <c r="E141" s="162">
        <v>3</v>
      </c>
      <c r="F141" s="162">
        <v>5</v>
      </c>
      <c r="G141" s="218"/>
    </row>
    <row r="142" spans="1:7" ht="11.7" customHeight="1" x14ac:dyDescent="0.25">
      <c r="A142" s="762"/>
      <c r="B142" s="759"/>
      <c r="C142" s="58" t="s">
        <v>1058</v>
      </c>
      <c r="D142" s="163"/>
      <c r="E142" s="162">
        <v>0</v>
      </c>
      <c r="F142" s="162">
        <v>0</v>
      </c>
      <c r="G142" s="218"/>
    </row>
    <row r="143" spans="1:7" ht="11.7" customHeight="1" x14ac:dyDescent="0.25">
      <c r="A143" s="762"/>
      <c r="B143" s="759"/>
      <c r="C143" s="58" t="s">
        <v>1290</v>
      </c>
      <c r="D143" s="163"/>
      <c r="E143" s="162">
        <v>0</v>
      </c>
      <c r="F143" s="162">
        <v>0</v>
      </c>
      <c r="G143" s="218"/>
    </row>
    <row r="144" spans="1:7" ht="11.7" customHeight="1" x14ac:dyDescent="0.25">
      <c r="A144" s="762"/>
      <c r="B144" s="759"/>
      <c r="C144" s="58" t="s">
        <v>1286</v>
      </c>
      <c r="D144" s="161"/>
      <c r="E144" s="162">
        <v>0</v>
      </c>
      <c r="F144" s="162">
        <v>0</v>
      </c>
      <c r="G144" s="218"/>
    </row>
    <row r="145" spans="1:7" ht="11.7" customHeight="1" x14ac:dyDescent="0.25">
      <c r="A145" s="763"/>
      <c r="B145" s="760"/>
      <c r="C145" s="58" t="s">
        <v>739</v>
      </c>
      <c r="D145" s="163"/>
      <c r="E145" s="162">
        <v>0</v>
      </c>
      <c r="F145" s="162">
        <v>0</v>
      </c>
      <c r="G145" s="218"/>
    </row>
    <row r="146" spans="1:7" ht="11.7" customHeight="1" x14ac:dyDescent="0.25">
      <c r="A146" s="761">
        <v>35</v>
      </c>
      <c r="B146" s="758" t="s">
        <v>365</v>
      </c>
      <c r="C146" s="58" t="s">
        <v>1282</v>
      </c>
      <c r="D146" s="163"/>
      <c r="E146" s="162">
        <v>306</v>
      </c>
      <c r="F146" s="162">
        <v>96</v>
      </c>
      <c r="G146" s="218"/>
    </row>
    <row r="147" spans="1:7" ht="11.7" customHeight="1" x14ac:dyDescent="0.25">
      <c r="A147" s="764"/>
      <c r="B147" s="765"/>
      <c r="C147" s="58" t="s">
        <v>1291</v>
      </c>
      <c r="D147" s="163"/>
      <c r="E147" s="162">
        <v>0</v>
      </c>
      <c r="F147" s="162">
        <v>0</v>
      </c>
      <c r="G147" s="218"/>
    </row>
    <row r="148" spans="1:7" ht="11.7" customHeight="1" x14ac:dyDescent="0.25">
      <c r="A148" s="763"/>
      <c r="B148" s="760"/>
      <c r="C148" s="58" t="s">
        <v>1294</v>
      </c>
      <c r="D148" s="161"/>
      <c r="E148" s="162">
        <v>0</v>
      </c>
      <c r="F148" s="162">
        <v>0</v>
      </c>
      <c r="G148" s="218"/>
    </row>
    <row r="149" spans="1:7" ht="11.7" customHeight="1" x14ac:dyDescent="0.25">
      <c r="A149" s="766">
        <v>36</v>
      </c>
      <c r="B149" s="767" t="s">
        <v>366</v>
      </c>
      <c r="C149" s="58" t="s">
        <v>1019</v>
      </c>
      <c r="D149" s="163"/>
      <c r="E149" s="162">
        <v>79</v>
      </c>
      <c r="F149" s="162">
        <v>97</v>
      </c>
      <c r="G149" s="218"/>
    </row>
    <row r="150" spans="1:7" ht="11.7" customHeight="1" x14ac:dyDescent="0.25">
      <c r="A150" s="766"/>
      <c r="B150" s="767"/>
      <c r="C150" s="58" t="s">
        <v>739</v>
      </c>
      <c r="D150" s="163"/>
      <c r="E150" s="162">
        <v>208</v>
      </c>
      <c r="F150" s="162">
        <v>117</v>
      </c>
      <c r="G150" s="218"/>
    </row>
    <row r="151" spans="1:7" ht="11.7" customHeight="1" x14ac:dyDescent="0.25">
      <c r="A151" s="766">
        <v>37</v>
      </c>
      <c r="B151" s="767" t="s">
        <v>367</v>
      </c>
      <c r="C151" s="58" t="s">
        <v>1020</v>
      </c>
      <c r="D151" s="321"/>
      <c r="E151" s="162">
        <v>110</v>
      </c>
      <c r="F151" s="162">
        <v>107</v>
      </c>
      <c r="G151" s="218"/>
    </row>
    <row r="152" spans="1:7" ht="11.7" customHeight="1" x14ac:dyDescent="0.25">
      <c r="A152" s="766"/>
      <c r="B152" s="767"/>
      <c r="C152" s="58" t="s">
        <v>739</v>
      </c>
      <c r="D152" s="321"/>
      <c r="E152" s="162">
        <v>90</v>
      </c>
      <c r="F152" s="162">
        <v>43</v>
      </c>
      <c r="G152" s="218"/>
    </row>
    <row r="153" spans="1:7" ht="11.7" customHeight="1" x14ac:dyDescent="0.25">
      <c r="A153" s="766">
        <v>38</v>
      </c>
      <c r="B153" s="767" t="s">
        <v>368</v>
      </c>
      <c r="C153" s="58" t="s">
        <v>1292</v>
      </c>
      <c r="D153" s="321"/>
      <c r="E153" s="162">
        <v>99</v>
      </c>
      <c r="F153" s="162">
        <v>56</v>
      </c>
      <c r="G153" s="218"/>
    </row>
    <row r="154" spans="1:7" ht="11.7" customHeight="1" x14ac:dyDescent="0.25">
      <c r="A154" s="766"/>
      <c r="B154" s="767"/>
      <c r="C154" s="58" t="s">
        <v>895</v>
      </c>
      <c r="D154" s="321"/>
      <c r="E154" s="162">
        <v>0</v>
      </c>
      <c r="F154" s="162">
        <v>0</v>
      </c>
      <c r="G154" s="218"/>
    </row>
    <row r="155" spans="1:7" ht="11.7" customHeight="1" x14ac:dyDescent="0.25">
      <c r="A155" s="766"/>
      <c r="B155" s="767"/>
      <c r="C155" s="58" t="s">
        <v>852</v>
      </c>
      <c r="D155" s="321"/>
      <c r="E155" s="162">
        <v>4</v>
      </c>
      <c r="F155" s="162">
        <v>16</v>
      </c>
      <c r="G155" s="218"/>
    </row>
    <row r="156" spans="1:7" ht="11.7" customHeight="1" x14ac:dyDescent="0.25">
      <c r="A156" s="766"/>
      <c r="B156" s="767"/>
      <c r="C156" s="58" t="s">
        <v>739</v>
      </c>
      <c r="D156" s="321"/>
      <c r="E156" s="162">
        <v>97</v>
      </c>
      <c r="F156" s="162">
        <v>112</v>
      </c>
      <c r="G156" s="218"/>
    </row>
    <row r="157" spans="1:7" ht="11.7" customHeight="1" x14ac:dyDescent="0.25">
      <c r="A157" s="766">
        <v>39</v>
      </c>
      <c r="B157" s="767" t="s">
        <v>369</v>
      </c>
      <c r="C157" s="58" t="s">
        <v>471</v>
      </c>
      <c r="D157" s="321"/>
      <c r="E157" s="162">
        <v>50</v>
      </c>
      <c r="F157" s="162">
        <v>30</v>
      </c>
      <c r="G157" s="218"/>
    </row>
    <row r="158" spans="1:7" ht="11.7" customHeight="1" x14ac:dyDescent="0.25">
      <c r="A158" s="766"/>
      <c r="B158" s="767"/>
      <c r="C158" s="58" t="s">
        <v>1293</v>
      </c>
      <c r="D158" s="321"/>
      <c r="E158" s="162">
        <v>4</v>
      </c>
      <c r="F158" s="162">
        <v>18</v>
      </c>
      <c r="G158" s="218"/>
    </row>
    <row r="159" spans="1:7" ht="11.7" customHeight="1" x14ac:dyDescent="0.25">
      <c r="A159" s="766"/>
      <c r="B159" s="767"/>
      <c r="C159" s="58" t="s">
        <v>739</v>
      </c>
      <c r="D159" s="321"/>
      <c r="E159" s="162">
        <v>122</v>
      </c>
      <c r="F159" s="162">
        <v>64</v>
      </c>
      <c r="G159" s="218"/>
    </row>
    <row r="160" spans="1:7" ht="11.7" customHeight="1" x14ac:dyDescent="0.25">
      <c r="A160" s="766">
        <v>40</v>
      </c>
      <c r="B160" s="767" t="s">
        <v>370</v>
      </c>
      <c r="C160" s="58" t="s">
        <v>1282</v>
      </c>
      <c r="D160" s="321"/>
      <c r="E160" s="162">
        <v>0</v>
      </c>
      <c r="F160" s="162">
        <v>0</v>
      </c>
      <c r="G160" s="218"/>
    </row>
    <row r="161" spans="1:7" ht="11.7" customHeight="1" x14ac:dyDescent="0.25">
      <c r="A161" s="766"/>
      <c r="B161" s="768"/>
      <c r="C161" s="58" t="s">
        <v>1294</v>
      </c>
      <c r="D161" s="321"/>
      <c r="E161" s="162">
        <v>0</v>
      </c>
      <c r="F161" s="162">
        <v>0</v>
      </c>
      <c r="G161" s="218"/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321"/>
      <c r="E162" s="162">
        <v>56</v>
      </c>
      <c r="F162" s="162">
        <v>21</v>
      </c>
      <c r="G162" s="218"/>
    </row>
    <row r="163" spans="1:7" ht="11.7" customHeight="1" x14ac:dyDescent="0.25">
      <c r="A163" s="766"/>
      <c r="B163" s="767"/>
      <c r="C163" s="58" t="s">
        <v>748</v>
      </c>
      <c r="D163" s="321"/>
      <c r="E163" s="162">
        <v>0</v>
      </c>
      <c r="F163" s="162">
        <v>0</v>
      </c>
      <c r="G163" s="218"/>
    </row>
    <row r="164" spans="1:7" ht="11.7" customHeight="1" x14ac:dyDescent="0.25">
      <c r="A164" s="766"/>
      <c r="B164" s="767"/>
      <c r="C164" s="58" t="s">
        <v>739</v>
      </c>
      <c r="D164" s="321"/>
      <c r="E164" s="162">
        <v>117</v>
      </c>
      <c r="F164" s="162">
        <v>192</v>
      </c>
      <c r="G164" s="218"/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321"/>
      <c r="E165" s="162">
        <v>96</v>
      </c>
      <c r="F165" s="162">
        <v>76</v>
      </c>
      <c r="G165" s="218"/>
    </row>
    <row r="166" spans="1:7" ht="11.7" customHeight="1" x14ac:dyDescent="0.25">
      <c r="A166" s="766"/>
      <c r="B166" s="767"/>
      <c r="C166" s="58" t="s">
        <v>739</v>
      </c>
      <c r="D166" s="321"/>
      <c r="E166" s="162">
        <v>234</v>
      </c>
      <c r="F166" s="162">
        <v>140</v>
      </c>
      <c r="G166" s="218"/>
    </row>
    <row r="167" spans="1:7" ht="11.7" customHeight="1" thickBot="1" x14ac:dyDescent="0.3">
      <c r="A167" s="303">
        <v>43</v>
      </c>
      <c r="B167" s="304" t="s">
        <v>373</v>
      </c>
      <c r="C167" s="299" t="s">
        <v>1296</v>
      </c>
      <c r="D167" s="167"/>
      <c r="E167" s="168">
        <v>29</v>
      </c>
      <c r="F167" s="168">
        <v>60</v>
      </c>
      <c r="G167" s="219"/>
    </row>
    <row r="168" spans="1:7" ht="11.7" customHeight="1" thickBot="1" x14ac:dyDescent="0.3">
      <c r="A168" s="781" t="s">
        <v>959</v>
      </c>
      <c r="B168" s="782"/>
      <c r="C168" s="782"/>
      <c r="D168" s="168"/>
      <c r="E168" s="168">
        <f>SUM(E14:E167)</f>
        <v>7551</v>
      </c>
      <c r="F168" s="168">
        <f>SUM(F14:F167)</f>
        <v>4145</v>
      </c>
      <c r="G168" s="219"/>
    </row>
    <row r="169" spans="1:7" ht="15" customHeight="1" x14ac:dyDescent="0.25">
      <c r="A169" s="200" t="s">
        <v>1051</v>
      </c>
      <c r="D169" s="182"/>
      <c r="G169" s="153"/>
    </row>
    <row r="170" spans="1:7" ht="45.75" customHeight="1" x14ac:dyDescent="0.4">
      <c r="A170" s="755" t="s">
        <v>1372</v>
      </c>
      <c r="B170" s="756"/>
      <c r="C170" s="756"/>
      <c r="D170" s="756"/>
      <c r="E170" s="756"/>
      <c r="F170" s="756"/>
      <c r="G170" s="756"/>
    </row>
    <row r="171" spans="1:7" x14ac:dyDescent="0.25">
      <c r="A171" s="400"/>
      <c r="C171" s="171" t="s">
        <v>960</v>
      </c>
      <c r="D171" s="182"/>
      <c r="E171" s="171" t="s">
        <v>812</v>
      </c>
      <c r="F171" s="172" t="s">
        <v>751</v>
      </c>
      <c r="G171" s="400"/>
    </row>
    <row r="172" spans="1:7" ht="15" customHeight="1" x14ac:dyDescent="0.25">
      <c r="A172" s="173" t="s">
        <v>706</v>
      </c>
      <c r="B172" s="174"/>
      <c r="C172" s="173" t="s">
        <v>1578</v>
      </c>
      <c r="D172" s="181"/>
      <c r="E172" s="401"/>
      <c r="F172" s="401"/>
      <c r="G172" s="401"/>
    </row>
    <row r="173" spans="1:7" s="176" customFormat="1" ht="9" customHeight="1" x14ac:dyDescent="0.25">
      <c r="A173" s="400" t="s">
        <v>699</v>
      </c>
      <c r="B173" s="399"/>
      <c r="C173" s="757" t="s">
        <v>700</v>
      </c>
      <c r="D173" s="756"/>
      <c r="E173" s="756"/>
      <c r="F173" s="756"/>
      <c r="G173" s="399"/>
    </row>
    <row r="174" spans="1:7" x14ac:dyDescent="0.25">
      <c r="D174" s="182"/>
      <c r="G174" s="153"/>
    </row>
    <row r="175" spans="1:7" ht="15" customHeight="1" x14ac:dyDescent="0.3">
      <c r="A175" s="750" t="s">
        <v>961</v>
      </c>
      <c r="B175" s="751"/>
      <c r="C175" s="751"/>
      <c r="D175" s="751"/>
      <c r="E175" s="751"/>
      <c r="F175" s="751"/>
      <c r="G175" s="280"/>
    </row>
    <row r="176" spans="1:7" ht="25.2" customHeight="1" x14ac:dyDescent="0.25">
      <c r="A176" s="748" t="s">
        <v>962</v>
      </c>
      <c r="B176" s="749"/>
      <c r="C176" s="749"/>
      <c r="D176" s="749"/>
      <c r="E176" s="749"/>
      <c r="F176" s="749"/>
      <c r="G176" s="749"/>
    </row>
    <row r="177" spans="1:7" ht="23.4" customHeight="1" x14ac:dyDescent="0.3">
      <c r="A177" s="748" t="s">
        <v>213</v>
      </c>
      <c r="B177" s="642"/>
      <c r="C177" s="642"/>
      <c r="D177" s="642"/>
      <c r="E177" s="642"/>
      <c r="F177" s="642"/>
      <c r="G177" s="398"/>
    </row>
  </sheetData>
  <mergeCells count="93"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  <mergeCell ref="A30:A32"/>
    <mergeCell ref="B30:B32"/>
    <mergeCell ref="A33:A37"/>
    <mergeCell ref="B33:B37"/>
    <mergeCell ref="A19:A22"/>
    <mergeCell ref="B19:B22"/>
    <mergeCell ref="A23:A24"/>
    <mergeCell ref="B23:B24"/>
    <mergeCell ref="A25:A29"/>
    <mergeCell ref="B25:B29"/>
    <mergeCell ref="A39:A43"/>
    <mergeCell ref="B39:B43"/>
    <mergeCell ref="A45:A46"/>
    <mergeCell ref="B45:B46"/>
    <mergeCell ref="A47:A50"/>
    <mergeCell ref="B47:B50"/>
    <mergeCell ref="A51:A53"/>
    <mergeCell ref="B51:B53"/>
    <mergeCell ref="A54:A55"/>
    <mergeCell ref="B54:B55"/>
    <mergeCell ref="A56:A58"/>
    <mergeCell ref="B56:B58"/>
    <mergeCell ref="A77:A82"/>
    <mergeCell ref="B77:B82"/>
    <mergeCell ref="A71:A76"/>
    <mergeCell ref="B71:B76"/>
    <mergeCell ref="A59:A65"/>
    <mergeCell ref="B59:B65"/>
    <mergeCell ref="A66:A67"/>
    <mergeCell ref="B66:B67"/>
    <mergeCell ref="A68:A70"/>
    <mergeCell ref="B68:B70"/>
    <mergeCell ref="A101:A110"/>
    <mergeCell ref="B101:B110"/>
    <mergeCell ref="A112:A115"/>
    <mergeCell ref="B112:B115"/>
    <mergeCell ref="A83:A85"/>
    <mergeCell ref="B83:B85"/>
    <mergeCell ref="A86:A88"/>
    <mergeCell ref="B86:B88"/>
    <mergeCell ref="A89:A91"/>
    <mergeCell ref="B89:B91"/>
    <mergeCell ref="A92:A98"/>
    <mergeCell ref="B92:B98"/>
    <mergeCell ref="A99:A100"/>
    <mergeCell ref="B99:B100"/>
    <mergeCell ref="A125:A128"/>
    <mergeCell ref="B125:B128"/>
    <mergeCell ref="A129:A132"/>
    <mergeCell ref="B129:B132"/>
    <mergeCell ref="A116:A119"/>
    <mergeCell ref="B116:B119"/>
    <mergeCell ref="A120:A124"/>
    <mergeCell ref="B120:B124"/>
    <mergeCell ref="A153:A156"/>
    <mergeCell ref="B153:B156"/>
    <mergeCell ref="A133:A137"/>
    <mergeCell ref="B133:B137"/>
    <mergeCell ref="A138:A145"/>
    <mergeCell ref="B138:B145"/>
    <mergeCell ref="A146:A148"/>
    <mergeCell ref="B146:B148"/>
    <mergeCell ref="A149:A150"/>
    <mergeCell ref="B149:B150"/>
    <mergeCell ref="A151:A152"/>
    <mergeCell ref="B151:B152"/>
    <mergeCell ref="A157:A159"/>
    <mergeCell ref="B157:B159"/>
    <mergeCell ref="A160:A161"/>
    <mergeCell ref="B160:B161"/>
    <mergeCell ref="A162:A164"/>
    <mergeCell ref="B162:B164"/>
    <mergeCell ref="A170:G170"/>
    <mergeCell ref="C173:F173"/>
    <mergeCell ref="A175:F175"/>
    <mergeCell ref="A177:F177"/>
    <mergeCell ref="A165:A166"/>
    <mergeCell ref="B165:B166"/>
    <mergeCell ref="A168:C168"/>
    <mergeCell ref="A176:G176"/>
  </mergeCells>
  <hyperlinks>
    <hyperlink ref="A175" location="sub_4200" display="sub_4200"/>
  </hyperlinks>
  <pageMargins left="0.70866141732283472" right="0.70866141732283472" top="0.39370078740157483" bottom="0.39370078740157483" header="0.31496062992125984" footer="0.31496062992125984"/>
  <pageSetup paperSize="9" scale="66" fitToWidth="2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8"/>
  <sheetViews>
    <sheetView view="pageBreakPreview" topLeftCell="A166" zoomScale="130" zoomScaleNormal="110" zoomScaleSheetLayoutView="130" workbookViewId="0">
      <selection activeCell="C21" sqref="C21"/>
    </sheetView>
  </sheetViews>
  <sheetFormatPr defaultColWidth="8.88671875" defaultRowHeight="13.8" x14ac:dyDescent="0.25"/>
  <cols>
    <col min="1" max="1" width="4.33203125" style="153" customWidth="1"/>
    <col min="2" max="2" width="19.33203125" style="153" customWidth="1"/>
    <col min="3" max="3" width="35.88671875" style="153" customWidth="1"/>
    <col min="4" max="4" width="23.33203125" style="153" customWidth="1"/>
    <col min="5" max="5" width="21.6640625" style="153" customWidth="1"/>
    <col min="6" max="6" width="20.5546875" style="153" customWidth="1"/>
    <col min="7" max="7" width="6.5546875" style="220" customWidth="1"/>
    <col min="8" max="8" width="8.88671875" style="153" customWidth="1"/>
    <col min="9" max="16384" width="8.88671875" style="153"/>
  </cols>
  <sheetData>
    <row r="1" spans="1:37" x14ac:dyDescent="0.25">
      <c r="A1" s="151"/>
      <c r="B1" s="151"/>
      <c r="C1" s="151"/>
      <c r="D1" s="151"/>
      <c r="E1" s="151"/>
      <c r="F1" s="152" t="s">
        <v>954</v>
      </c>
      <c r="G1" s="212"/>
    </row>
    <row r="2" spans="1:37" ht="10.95" customHeight="1" x14ac:dyDescent="0.25">
      <c r="A2" s="771" t="s">
        <v>0</v>
      </c>
      <c r="B2" s="771"/>
      <c r="C2" s="771"/>
      <c r="D2" s="771"/>
      <c r="E2" s="771"/>
      <c r="F2" s="771"/>
      <c r="G2" s="213"/>
    </row>
    <row r="3" spans="1:37" ht="24.6" customHeight="1" x14ac:dyDescent="0.25">
      <c r="A3" s="772" t="s">
        <v>955</v>
      </c>
      <c r="B3" s="771"/>
      <c r="C3" s="771"/>
      <c r="D3" s="771"/>
      <c r="E3" s="771"/>
      <c r="F3" s="771"/>
      <c r="G3" s="213"/>
    </row>
    <row r="4" spans="1:37" ht="13.95" customHeight="1" x14ac:dyDescent="0.25">
      <c r="A4" s="771" t="s">
        <v>1267</v>
      </c>
      <c r="B4" s="771"/>
      <c r="C4" s="771"/>
      <c r="D4" s="771"/>
      <c r="E4" s="771"/>
      <c r="F4" s="771"/>
      <c r="G4" s="213"/>
    </row>
    <row r="5" spans="1:37" ht="11.4" customHeight="1" x14ac:dyDescent="0.25">
      <c r="A5" s="151"/>
      <c r="B5" s="151"/>
      <c r="C5" s="151"/>
      <c r="D5" s="151"/>
      <c r="E5" s="151"/>
      <c r="F5" s="151"/>
      <c r="G5" s="214"/>
    </row>
    <row r="6" spans="1:37" x14ac:dyDescent="0.25">
      <c r="A6" s="773" t="s">
        <v>430</v>
      </c>
      <c r="B6" s="773"/>
      <c r="C6" s="773"/>
      <c r="D6" s="773"/>
      <c r="E6" s="773"/>
      <c r="F6" s="773"/>
      <c r="G6" s="215"/>
    </row>
    <row r="7" spans="1:37" ht="22.95" customHeight="1" x14ac:dyDescent="0.25">
      <c r="A7" s="774" t="s">
        <v>1234</v>
      </c>
      <c r="B7" s="774"/>
      <c r="C7" s="774"/>
      <c r="D7" s="774"/>
      <c r="E7" s="774"/>
      <c r="F7" s="774"/>
      <c r="G7" s="216"/>
    </row>
    <row r="8" spans="1:37" ht="15" x14ac:dyDescent="0.25">
      <c r="A8" s="311"/>
      <c r="B8" s="311"/>
      <c r="C8" s="311"/>
      <c r="D8" s="311"/>
      <c r="E8" s="311"/>
      <c r="F8" s="311"/>
      <c r="G8" s="215"/>
    </row>
    <row r="9" spans="1:37" ht="25.2" customHeight="1" x14ac:dyDescent="0.25">
      <c r="A9" s="773" t="s">
        <v>966</v>
      </c>
      <c r="B9" s="773"/>
      <c r="C9" s="773"/>
      <c r="D9" s="311"/>
      <c r="E9" s="311"/>
      <c r="F9" s="311"/>
      <c r="G9" s="215"/>
      <c r="H9" s="155"/>
      <c r="I9" s="156"/>
    </row>
    <row r="10" spans="1:37" ht="15.6" customHeight="1" x14ac:dyDescent="0.25">
      <c r="A10" s="773" t="s">
        <v>957</v>
      </c>
      <c r="B10" s="773"/>
      <c r="C10" s="773"/>
      <c r="D10" s="773"/>
      <c r="E10" s="773"/>
      <c r="F10" s="311"/>
      <c r="G10" s="215"/>
      <c r="H10" s="157"/>
      <c r="I10" s="15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</row>
    <row r="11" spans="1:37" ht="15" customHeight="1" x14ac:dyDescent="0.25">
      <c r="A11" s="151"/>
      <c r="B11" s="151"/>
      <c r="C11" s="151"/>
      <c r="D11" s="151"/>
      <c r="E11" s="151"/>
      <c r="F11" s="151"/>
      <c r="G11" s="214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  <row r="12" spans="1:37" ht="31.2" customHeight="1" x14ac:dyDescent="0.3">
      <c r="A12" s="312" t="s">
        <v>421</v>
      </c>
      <c r="B12" s="775" t="s">
        <v>203</v>
      </c>
      <c r="C12" s="776"/>
      <c r="D12" s="312" t="s">
        <v>958</v>
      </c>
      <c r="E12" s="312" t="s">
        <v>205</v>
      </c>
      <c r="F12" s="312" t="s">
        <v>206</v>
      </c>
      <c r="G12" s="217"/>
      <c r="H12" s="158"/>
      <c r="I12" s="158"/>
    </row>
    <row r="13" spans="1:37" ht="13.95" customHeight="1" x14ac:dyDescent="0.25">
      <c r="A13" s="316">
        <v>1</v>
      </c>
      <c r="B13" s="777">
        <v>2</v>
      </c>
      <c r="C13" s="778"/>
      <c r="D13" s="316">
        <v>3</v>
      </c>
      <c r="E13" s="316">
        <v>4</v>
      </c>
      <c r="F13" s="316">
        <v>5</v>
      </c>
      <c r="G13" s="217"/>
      <c r="H13" s="158"/>
      <c r="I13" s="158"/>
    </row>
    <row r="14" spans="1:37" ht="11.7" customHeight="1" x14ac:dyDescent="0.25">
      <c r="A14" s="779">
        <v>1</v>
      </c>
      <c r="B14" s="780" t="s">
        <v>331</v>
      </c>
      <c r="C14" s="300" t="s">
        <v>871</v>
      </c>
      <c r="D14" s="161"/>
      <c r="E14" s="162">
        <v>0</v>
      </c>
      <c r="F14" s="162">
        <v>0</v>
      </c>
      <c r="G14" s="218"/>
      <c r="H14" s="158"/>
      <c r="I14" s="158"/>
    </row>
    <row r="15" spans="1:37" ht="11.7" customHeight="1" x14ac:dyDescent="0.25">
      <c r="A15" s="766"/>
      <c r="B15" s="767"/>
      <c r="C15" s="58" t="s">
        <v>1276</v>
      </c>
      <c r="D15" s="161"/>
      <c r="E15" s="162">
        <v>0</v>
      </c>
      <c r="F15" s="162">
        <v>0</v>
      </c>
      <c r="G15" s="218"/>
    </row>
    <row r="16" spans="1:37" ht="11.7" customHeight="1" x14ac:dyDescent="0.25">
      <c r="A16" s="766"/>
      <c r="B16" s="767"/>
      <c r="C16" s="58" t="s">
        <v>739</v>
      </c>
      <c r="D16" s="161"/>
      <c r="E16" s="162">
        <v>0</v>
      </c>
      <c r="F16" s="162">
        <v>0</v>
      </c>
      <c r="G16" s="218"/>
    </row>
    <row r="17" spans="1:7" ht="11.7" customHeight="1" x14ac:dyDescent="0.25">
      <c r="A17" s="766">
        <v>2</v>
      </c>
      <c r="B17" s="767" t="s">
        <v>332</v>
      </c>
      <c r="C17" s="58" t="s">
        <v>1277</v>
      </c>
      <c r="D17" s="163"/>
      <c r="E17" s="162">
        <v>0</v>
      </c>
      <c r="F17" s="162">
        <v>0</v>
      </c>
      <c r="G17" s="218"/>
    </row>
    <row r="18" spans="1:7" ht="11.7" customHeight="1" x14ac:dyDescent="0.25">
      <c r="A18" s="766"/>
      <c r="B18" s="767"/>
      <c r="C18" s="58" t="s">
        <v>739</v>
      </c>
      <c r="D18" s="163"/>
      <c r="E18" s="162">
        <v>116</v>
      </c>
      <c r="F18" s="162">
        <v>3</v>
      </c>
      <c r="G18" s="218"/>
    </row>
    <row r="19" spans="1:7" ht="11.7" customHeight="1" x14ac:dyDescent="0.25">
      <c r="A19" s="766">
        <v>3</v>
      </c>
      <c r="B19" s="767" t="s">
        <v>333</v>
      </c>
      <c r="C19" s="58" t="s">
        <v>872</v>
      </c>
      <c r="D19" s="161"/>
      <c r="E19" s="162">
        <v>0</v>
      </c>
      <c r="F19" s="162">
        <v>0</v>
      </c>
      <c r="G19" s="218"/>
    </row>
    <row r="20" spans="1:7" ht="11.7" customHeight="1" x14ac:dyDescent="0.25">
      <c r="A20" s="766"/>
      <c r="B20" s="767"/>
      <c r="C20" s="58" t="s">
        <v>1278</v>
      </c>
      <c r="D20" s="163"/>
      <c r="E20" s="162">
        <v>0</v>
      </c>
      <c r="F20" s="162">
        <v>0</v>
      </c>
      <c r="G20" s="218"/>
    </row>
    <row r="21" spans="1:7" ht="11.7" customHeight="1" x14ac:dyDescent="0.25">
      <c r="A21" s="766"/>
      <c r="B21" s="767"/>
      <c r="C21" s="58" t="s">
        <v>1279</v>
      </c>
      <c r="D21" s="163"/>
      <c r="E21" s="162">
        <v>0</v>
      </c>
      <c r="F21" s="162">
        <v>0</v>
      </c>
      <c r="G21" s="218"/>
    </row>
    <row r="22" spans="1:7" ht="11.7" customHeight="1" x14ac:dyDescent="0.25">
      <c r="A22" s="766"/>
      <c r="B22" s="767"/>
      <c r="C22" s="58" t="s">
        <v>739</v>
      </c>
      <c r="D22" s="163"/>
      <c r="E22" s="162">
        <v>0</v>
      </c>
      <c r="F22" s="162">
        <v>0</v>
      </c>
      <c r="G22" s="218"/>
    </row>
    <row r="23" spans="1:7" ht="22.95" customHeight="1" x14ac:dyDescent="0.25">
      <c r="A23" s="761">
        <v>4</v>
      </c>
      <c r="B23" s="758" t="s">
        <v>334</v>
      </c>
      <c r="C23" s="58" t="s">
        <v>873</v>
      </c>
      <c r="D23" s="163"/>
      <c r="E23" s="162">
        <v>0</v>
      </c>
      <c r="F23" s="162">
        <v>0</v>
      </c>
      <c r="G23" s="218"/>
    </row>
    <row r="24" spans="1:7" ht="11.7" customHeight="1" x14ac:dyDescent="0.25">
      <c r="A24" s="763"/>
      <c r="B24" s="760"/>
      <c r="C24" s="58" t="s">
        <v>1295</v>
      </c>
      <c r="D24" s="163"/>
      <c r="E24" s="162">
        <v>0</v>
      </c>
      <c r="F24" s="162">
        <v>0</v>
      </c>
      <c r="G24" s="218"/>
    </row>
    <row r="25" spans="1:7" ht="11.7" customHeight="1" x14ac:dyDescent="0.25">
      <c r="A25" s="766">
        <v>5</v>
      </c>
      <c r="B25" s="767" t="s">
        <v>335</v>
      </c>
      <c r="C25" s="58" t="s">
        <v>1280</v>
      </c>
      <c r="D25" s="163"/>
      <c r="E25" s="162">
        <v>0</v>
      </c>
      <c r="F25" s="162">
        <v>0</v>
      </c>
      <c r="G25" s="218"/>
    </row>
    <row r="26" spans="1:7" ht="11.7" customHeight="1" x14ac:dyDescent="0.25">
      <c r="A26" s="766"/>
      <c r="B26" s="767"/>
      <c r="C26" s="58" t="s">
        <v>1281</v>
      </c>
      <c r="D26" s="163"/>
      <c r="E26" s="162">
        <v>0</v>
      </c>
      <c r="F26" s="162">
        <v>0</v>
      </c>
      <c r="G26" s="218"/>
    </row>
    <row r="27" spans="1:7" ht="11.7" customHeight="1" x14ac:dyDescent="0.25">
      <c r="A27" s="766"/>
      <c r="B27" s="767"/>
      <c r="C27" s="58" t="s">
        <v>874</v>
      </c>
      <c r="D27" s="161"/>
      <c r="E27" s="162">
        <v>0</v>
      </c>
      <c r="F27" s="162">
        <v>0</v>
      </c>
      <c r="G27" s="218"/>
    </row>
    <row r="28" spans="1:7" ht="11.7" customHeight="1" x14ac:dyDescent="0.25">
      <c r="A28" s="766"/>
      <c r="B28" s="767"/>
      <c r="C28" s="58" t="s">
        <v>1279</v>
      </c>
      <c r="D28" s="163"/>
      <c r="E28" s="162">
        <v>0</v>
      </c>
      <c r="F28" s="162">
        <v>0</v>
      </c>
      <c r="G28" s="218"/>
    </row>
    <row r="29" spans="1:7" ht="11.7" customHeight="1" x14ac:dyDescent="0.25">
      <c r="A29" s="766"/>
      <c r="B29" s="767"/>
      <c r="C29" s="58" t="s">
        <v>739</v>
      </c>
      <c r="D29" s="161"/>
      <c r="E29" s="162">
        <v>0</v>
      </c>
      <c r="F29" s="162">
        <v>0</v>
      </c>
      <c r="G29" s="218"/>
    </row>
    <row r="30" spans="1:7" ht="11.7" customHeight="1" x14ac:dyDescent="0.25">
      <c r="A30" s="769">
        <v>6</v>
      </c>
      <c r="B30" s="767" t="s">
        <v>336</v>
      </c>
      <c r="C30" s="58" t="s">
        <v>875</v>
      </c>
      <c r="D30" s="161"/>
      <c r="E30" s="162">
        <v>0</v>
      </c>
      <c r="F30" s="162">
        <v>0</v>
      </c>
      <c r="G30" s="218"/>
    </row>
    <row r="31" spans="1:7" ht="11.7" customHeight="1" x14ac:dyDescent="0.25">
      <c r="A31" s="769"/>
      <c r="B31" s="767"/>
      <c r="C31" s="58" t="s">
        <v>989</v>
      </c>
      <c r="D31" s="163"/>
      <c r="E31" s="162">
        <v>0</v>
      </c>
      <c r="F31" s="162">
        <v>0</v>
      </c>
      <c r="G31" s="218"/>
    </row>
    <row r="32" spans="1:7" ht="11.7" customHeight="1" x14ac:dyDescent="0.25">
      <c r="A32" s="769"/>
      <c r="B32" s="767"/>
      <c r="C32" s="58" t="s">
        <v>739</v>
      </c>
      <c r="D32" s="163"/>
      <c r="E32" s="162">
        <v>0</v>
      </c>
      <c r="F32" s="162">
        <v>0</v>
      </c>
      <c r="G32" s="218"/>
    </row>
    <row r="33" spans="1:7" ht="11.7" customHeight="1" x14ac:dyDescent="0.25">
      <c r="A33" s="766">
        <v>7</v>
      </c>
      <c r="B33" s="767" t="s">
        <v>337</v>
      </c>
      <c r="C33" s="58" t="s">
        <v>990</v>
      </c>
      <c r="D33" s="163"/>
      <c r="E33" s="162">
        <v>0</v>
      </c>
      <c r="F33" s="162">
        <v>0</v>
      </c>
      <c r="G33" s="218"/>
    </row>
    <row r="34" spans="1:7" ht="11.7" customHeight="1" x14ac:dyDescent="0.25">
      <c r="A34" s="766"/>
      <c r="B34" s="767"/>
      <c r="C34" s="58" t="s">
        <v>1053</v>
      </c>
      <c r="D34" s="161"/>
      <c r="E34" s="162">
        <v>0</v>
      </c>
      <c r="F34" s="162">
        <v>0</v>
      </c>
      <c r="G34" s="218"/>
    </row>
    <row r="35" spans="1:7" ht="11.7" customHeight="1" x14ac:dyDescent="0.25">
      <c r="A35" s="766"/>
      <c r="B35" s="767"/>
      <c r="C35" s="58" t="s">
        <v>740</v>
      </c>
      <c r="D35" s="163"/>
      <c r="E35" s="162">
        <v>0</v>
      </c>
      <c r="F35" s="162">
        <v>0</v>
      </c>
      <c r="G35" s="218"/>
    </row>
    <row r="36" spans="1:7" ht="11.7" customHeight="1" x14ac:dyDescent="0.25">
      <c r="A36" s="766"/>
      <c r="B36" s="767"/>
      <c r="C36" s="58" t="s">
        <v>876</v>
      </c>
      <c r="D36" s="163"/>
      <c r="E36" s="162">
        <v>0</v>
      </c>
      <c r="F36" s="162">
        <v>0</v>
      </c>
      <c r="G36" s="218"/>
    </row>
    <row r="37" spans="1:7" ht="11.7" customHeight="1" x14ac:dyDescent="0.25">
      <c r="A37" s="766"/>
      <c r="B37" s="767"/>
      <c r="C37" s="58" t="s">
        <v>739</v>
      </c>
      <c r="D37" s="161"/>
      <c r="E37" s="162">
        <v>0</v>
      </c>
      <c r="F37" s="162">
        <v>0</v>
      </c>
      <c r="G37" s="218"/>
    </row>
    <row r="38" spans="1:7" ht="11.7" customHeight="1" x14ac:dyDescent="0.25">
      <c r="A38" s="309">
        <v>8</v>
      </c>
      <c r="B38" s="310" t="s">
        <v>338</v>
      </c>
      <c r="C38" s="58" t="s">
        <v>991</v>
      </c>
      <c r="D38" s="163"/>
      <c r="E38" s="162">
        <v>0</v>
      </c>
      <c r="F38" s="162">
        <v>0</v>
      </c>
      <c r="G38" s="218"/>
    </row>
    <row r="39" spans="1:7" ht="11.7" customHeight="1" x14ac:dyDescent="0.25">
      <c r="A39" s="766">
        <v>9</v>
      </c>
      <c r="B39" s="767" t="s">
        <v>339</v>
      </c>
      <c r="C39" s="58" t="s">
        <v>992</v>
      </c>
      <c r="D39" s="161"/>
      <c r="E39" s="162">
        <v>0</v>
      </c>
      <c r="F39" s="162">
        <v>0</v>
      </c>
      <c r="G39" s="218"/>
    </row>
    <row r="40" spans="1:7" ht="11.7" customHeight="1" x14ac:dyDescent="0.25">
      <c r="A40" s="766"/>
      <c r="B40" s="767"/>
      <c r="C40" s="58" t="s">
        <v>877</v>
      </c>
      <c r="D40" s="161"/>
      <c r="E40" s="162">
        <v>0</v>
      </c>
      <c r="F40" s="162">
        <v>0</v>
      </c>
      <c r="G40" s="218"/>
    </row>
    <row r="41" spans="1:7" ht="11.7" customHeight="1" x14ac:dyDescent="0.25">
      <c r="A41" s="766"/>
      <c r="B41" s="767"/>
      <c r="C41" s="58" t="s">
        <v>1282</v>
      </c>
      <c r="D41" s="161"/>
      <c r="E41" s="162">
        <v>0</v>
      </c>
      <c r="F41" s="162">
        <v>0</v>
      </c>
      <c r="G41" s="218"/>
    </row>
    <row r="42" spans="1:7" ht="11.7" customHeight="1" x14ac:dyDescent="0.25">
      <c r="A42" s="766"/>
      <c r="B42" s="767"/>
      <c r="C42" s="58" t="s">
        <v>739</v>
      </c>
      <c r="D42" s="163"/>
      <c r="E42" s="162">
        <v>0</v>
      </c>
      <c r="F42" s="162">
        <v>0</v>
      </c>
      <c r="G42" s="218"/>
    </row>
    <row r="43" spans="1:7" ht="11.7" customHeight="1" x14ac:dyDescent="0.25">
      <c r="A43" s="766"/>
      <c r="B43" s="768"/>
      <c r="C43" s="58" t="s">
        <v>741</v>
      </c>
      <c r="D43" s="163"/>
      <c r="E43" s="162">
        <v>0</v>
      </c>
      <c r="F43" s="162">
        <v>0</v>
      </c>
      <c r="G43" s="218"/>
    </row>
    <row r="44" spans="1:7" ht="11.7" customHeight="1" x14ac:dyDescent="0.25">
      <c r="A44" s="309">
        <v>10</v>
      </c>
      <c r="B44" s="310" t="s">
        <v>340</v>
      </c>
      <c r="C44" s="58" t="s">
        <v>1283</v>
      </c>
      <c r="D44" s="163"/>
      <c r="E44" s="162">
        <v>0</v>
      </c>
      <c r="F44" s="162">
        <v>0</v>
      </c>
      <c r="G44" s="218"/>
    </row>
    <row r="45" spans="1:7" ht="11.7" customHeight="1" x14ac:dyDescent="0.25">
      <c r="A45" s="766">
        <v>11</v>
      </c>
      <c r="B45" s="767" t="s">
        <v>341</v>
      </c>
      <c r="C45" s="58" t="s">
        <v>878</v>
      </c>
      <c r="D45" s="161"/>
      <c r="E45" s="162">
        <v>0</v>
      </c>
      <c r="F45" s="162">
        <v>0</v>
      </c>
      <c r="G45" s="218"/>
    </row>
    <row r="46" spans="1:7" ht="11.7" customHeight="1" x14ac:dyDescent="0.25">
      <c r="A46" s="766"/>
      <c r="B46" s="767"/>
      <c r="C46" s="58" t="s">
        <v>739</v>
      </c>
      <c r="D46" s="163"/>
      <c r="E46" s="162">
        <v>0</v>
      </c>
      <c r="F46" s="162">
        <v>0</v>
      </c>
      <c r="G46" s="218"/>
    </row>
    <row r="47" spans="1:7" ht="11.7" customHeight="1" x14ac:dyDescent="0.25">
      <c r="A47" s="769">
        <v>12</v>
      </c>
      <c r="B47" s="767" t="s">
        <v>342</v>
      </c>
      <c r="C47" s="58" t="s">
        <v>995</v>
      </c>
      <c r="D47" s="163"/>
      <c r="E47" s="162">
        <v>0</v>
      </c>
      <c r="F47" s="162">
        <v>0</v>
      </c>
      <c r="G47" s="218"/>
    </row>
    <row r="48" spans="1:7" ht="11.7" customHeight="1" x14ac:dyDescent="0.25">
      <c r="A48" s="769"/>
      <c r="B48" s="767"/>
      <c r="C48" s="58" t="s">
        <v>741</v>
      </c>
      <c r="D48" s="163"/>
      <c r="E48" s="162">
        <v>0</v>
      </c>
      <c r="F48" s="162">
        <v>0</v>
      </c>
      <c r="G48" s="218"/>
    </row>
    <row r="49" spans="1:7" ht="11.7" customHeight="1" x14ac:dyDescent="0.25">
      <c r="A49" s="769"/>
      <c r="B49" s="767"/>
      <c r="C49" s="58" t="s">
        <v>742</v>
      </c>
      <c r="D49" s="163"/>
      <c r="E49" s="162">
        <v>0</v>
      </c>
      <c r="F49" s="162">
        <v>0</v>
      </c>
      <c r="G49" s="218"/>
    </row>
    <row r="50" spans="1:7" ht="11.7" customHeight="1" x14ac:dyDescent="0.25">
      <c r="A50" s="769"/>
      <c r="B50" s="767"/>
      <c r="C50" s="58" t="s">
        <v>1282</v>
      </c>
      <c r="D50" s="161"/>
      <c r="E50" s="162">
        <v>0</v>
      </c>
      <c r="F50" s="162">
        <v>0</v>
      </c>
      <c r="G50" s="218"/>
    </row>
    <row r="51" spans="1:7" ht="11.7" customHeight="1" x14ac:dyDescent="0.25">
      <c r="A51" s="766">
        <v>13</v>
      </c>
      <c r="B51" s="767" t="s">
        <v>343</v>
      </c>
      <c r="C51" s="58" t="s">
        <v>997</v>
      </c>
      <c r="D51" s="163"/>
      <c r="E51" s="162">
        <v>0</v>
      </c>
      <c r="F51" s="162">
        <v>0</v>
      </c>
      <c r="G51" s="218"/>
    </row>
    <row r="52" spans="1:7" ht="11.7" customHeight="1" x14ac:dyDescent="0.25">
      <c r="A52" s="766"/>
      <c r="B52" s="767"/>
      <c r="C52" s="58" t="s">
        <v>483</v>
      </c>
      <c r="D52" s="163"/>
      <c r="E52" s="162">
        <v>0</v>
      </c>
      <c r="F52" s="162">
        <v>0</v>
      </c>
      <c r="G52" s="218"/>
    </row>
    <row r="53" spans="1:7" ht="11.7" customHeight="1" x14ac:dyDescent="0.25">
      <c r="A53" s="766"/>
      <c r="B53" s="767"/>
      <c r="C53" s="58" t="s">
        <v>739</v>
      </c>
      <c r="D53" s="163"/>
      <c r="E53" s="162">
        <v>0</v>
      </c>
      <c r="F53" s="162">
        <v>0</v>
      </c>
      <c r="G53" s="218"/>
    </row>
    <row r="54" spans="1:7" ht="11.7" customHeight="1" x14ac:dyDescent="0.25">
      <c r="A54" s="766">
        <v>14</v>
      </c>
      <c r="B54" s="767" t="s">
        <v>344</v>
      </c>
      <c r="C54" s="58" t="s">
        <v>1071</v>
      </c>
      <c r="D54" s="163"/>
      <c r="E54" s="162">
        <v>0</v>
      </c>
      <c r="F54" s="162">
        <v>0</v>
      </c>
      <c r="G54" s="218"/>
    </row>
    <row r="55" spans="1:7" ht="11.7" customHeight="1" x14ac:dyDescent="0.25">
      <c r="A55" s="766"/>
      <c r="B55" s="767"/>
      <c r="C55" s="58" t="s">
        <v>474</v>
      </c>
      <c r="D55" s="163"/>
      <c r="E55" s="162">
        <v>0</v>
      </c>
      <c r="F55" s="162">
        <v>0</v>
      </c>
      <c r="G55" s="218"/>
    </row>
    <row r="56" spans="1:7" ht="11.7" customHeight="1" x14ac:dyDescent="0.25">
      <c r="A56" s="766">
        <v>15</v>
      </c>
      <c r="B56" s="767" t="s">
        <v>345</v>
      </c>
      <c r="C56" s="58" t="s">
        <v>879</v>
      </c>
      <c r="D56" s="163"/>
      <c r="E56" s="162">
        <v>0</v>
      </c>
      <c r="F56" s="162">
        <v>0</v>
      </c>
      <c r="G56" s="218"/>
    </row>
    <row r="57" spans="1:7" ht="11.7" customHeight="1" x14ac:dyDescent="0.25">
      <c r="A57" s="766"/>
      <c r="B57" s="768"/>
      <c r="C57" s="58" t="s">
        <v>999</v>
      </c>
      <c r="D57" s="163"/>
      <c r="E57" s="162">
        <v>0</v>
      </c>
      <c r="F57" s="162">
        <v>0</v>
      </c>
      <c r="G57" s="218"/>
    </row>
    <row r="58" spans="1:7" ht="11.7" customHeight="1" x14ac:dyDescent="0.25">
      <c r="A58" s="766"/>
      <c r="B58" s="768"/>
      <c r="C58" s="58" t="s">
        <v>743</v>
      </c>
      <c r="D58" s="163"/>
      <c r="E58" s="162">
        <v>0</v>
      </c>
      <c r="F58" s="162">
        <v>0</v>
      </c>
      <c r="G58" s="218"/>
    </row>
    <row r="59" spans="1:7" ht="11.7" customHeight="1" x14ac:dyDescent="0.25">
      <c r="A59" s="769">
        <v>16</v>
      </c>
      <c r="B59" s="770" t="s">
        <v>346</v>
      </c>
      <c r="C59" s="103" t="s">
        <v>481</v>
      </c>
      <c r="D59" s="163"/>
      <c r="E59" s="162">
        <v>0</v>
      </c>
      <c r="F59" s="162">
        <v>0</v>
      </c>
      <c r="G59" s="218"/>
    </row>
    <row r="60" spans="1:7" ht="11.7" customHeight="1" x14ac:dyDescent="0.25">
      <c r="A60" s="769"/>
      <c r="B60" s="770"/>
      <c r="C60" s="103" t="s">
        <v>482</v>
      </c>
      <c r="D60" s="163"/>
      <c r="E60" s="162">
        <v>0</v>
      </c>
      <c r="F60" s="162">
        <v>0</v>
      </c>
      <c r="G60" s="218"/>
    </row>
    <row r="61" spans="1:7" ht="11.7" customHeight="1" x14ac:dyDescent="0.25">
      <c r="A61" s="769"/>
      <c r="B61" s="770"/>
      <c r="C61" s="103" t="s">
        <v>1269</v>
      </c>
      <c r="D61" s="161"/>
      <c r="E61" s="162">
        <v>0</v>
      </c>
      <c r="F61" s="162">
        <v>0</v>
      </c>
      <c r="G61" s="218"/>
    </row>
    <row r="62" spans="1:7" ht="11.7" customHeight="1" x14ac:dyDescent="0.25">
      <c r="A62" s="769"/>
      <c r="B62" s="770"/>
      <c r="C62" s="103" t="s">
        <v>1268</v>
      </c>
      <c r="D62" s="163"/>
      <c r="E62" s="162">
        <v>0</v>
      </c>
      <c r="F62" s="162">
        <v>0</v>
      </c>
      <c r="G62" s="218"/>
    </row>
    <row r="63" spans="1:7" ht="11.7" customHeight="1" x14ac:dyDescent="0.25">
      <c r="A63" s="769"/>
      <c r="B63" s="770"/>
      <c r="C63" s="58" t="s">
        <v>1282</v>
      </c>
      <c r="D63" s="163"/>
      <c r="E63" s="162">
        <v>0</v>
      </c>
      <c r="F63" s="162">
        <v>0</v>
      </c>
      <c r="G63" s="218"/>
    </row>
    <row r="64" spans="1:7" ht="11.7" customHeight="1" x14ac:dyDescent="0.25">
      <c r="A64" s="769"/>
      <c r="B64" s="770"/>
      <c r="C64" s="103" t="s">
        <v>880</v>
      </c>
      <c r="D64" s="163"/>
      <c r="E64" s="162">
        <v>0</v>
      </c>
      <c r="F64" s="162">
        <v>0</v>
      </c>
      <c r="G64" s="218"/>
    </row>
    <row r="65" spans="1:7" ht="11.7" customHeight="1" x14ac:dyDescent="0.25">
      <c r="A65" s="769"/>
      <c r="B65" s="770"/>
      <c r="C65" s="103" t="s">
        <v>739</v>
      </c>
      <c r="D65" s="161"/>
      <c r="E65" s="162">
        <v>0</v>
      </c>
      <c r="F65" s="162">
        <v>0</v>
      </c>
      <c r="G65" s="218"/>
    </row>
    <row r="66" spans="1:7" ht="11.7" customHeight="1" x14ac:dyDescent="0.25">
      <c r="A66" s="766">
        <v>17</v>
      </c>
      <c r="B66" s="767" t="s">
        <v>347</v>
      </c>
      <c r="C66" s="103" t="s">
        <v>485</v>
      </c>
      <c r="D66" s="163"/>
      <c r="E66" s="162">
        <v>0</v>
      </c>
      <c r="F66" s="162">
        <v>0</v>
      </c>
      <c r="G66" s="218"/>
    </row>
    <row r="67" spans="1:7" ht="11.7" customHeight="1" x14ac:dyDescent="0.25">
      <c r="A67" s="766"/>
      <c r="B67" s="767"/>
      <c r="C67" s="58" t="s">
        <v>739</v>
      </c>
      <c r="D67" s="161"/>
      <c r="E67" s="162">
        <v>0</v>
      </c>
      <c r="F67" s="162">
        <v>0</v>
      </c>
      <c r="G67" s="218"/>
    </row>
    <row r="68" spans="1:7" ht="11.7" customHeight="1" x14ac:dyDescent="0.25">
      <c r="A68" s="766">
        <v>18</v>
      </c>
      <c r="B68" s="767" t="s">
        <v>744</v>
      </c>
      <c r="C68" s="58" t="s">
        <v>1000</v>
      </c>
      <c r="D68" s="163"/>
      <c r="E68" s="162">
        <v>0</v>
      </c>
      <c r="F68" s="162">
        <v>0</v>
      </c>
      <c r="G68" s="218"/>
    </row>
    <row r="69" spans="1:7" ht="11.7" customHeight="1" x14ac:dyDescent="0.25">
      <c r="A69" s="766"/>
      <c r="B69" s="767"/>
      <c r="C69" s="58" t="s">
        <v>745</v>
      </c>
      <c r="D69" s="163"/>
      <c r="E69" s="162">
        <v>0</v>
      </c>
      <c r="F69" s="162">
        <v>0</v>
      </c>
      <c r="G69" s="218"/>
    </row>
    <row r="70" spans="1:7" ht="11.7" customHeight="1" x14ac:dyDescent="0.25">
      <c r="A70" s="766"/>
      <c r="B70" s="767"/>
      <c r="C70" s="58" t="s">
        <v>739</v>
      </c>
      <c r="D70" s="163"/>
      <c r="E70" s="162">
        <v>0</v>
      </c>
      <c r="F70" s="162">
        <v>0</v>
      </c>
      <c r="G70" s="218"/>
    </row>
    <row r="71" spans="1:7" ht="11.7" customHeight="1" x14ac:dyDescent="0.25">
      <c r="A71" s="766">
        <v>19</v>
      </c>
      <c r="B71" s="767" t="s">
        <v>349</v>
      </c>
      <c r="C71" s="58" t="s">
        <v>882</v>
      </c>
      <c r="D71" s="163"/>
      <c r="E71" s="162">
        <v>0</v>
      </c>
      <c r="F71" s="162">
        <v>0</v>
      </c>
      <c r="G71" s="218"/>
    </row>
    <row r="72" spans="1:7" ht="11.7" customHeight="1" x14ac:dyDescent="0.25">
      <c r="A72" s="766"/>
      <c r="B72" s="767"/>
      <c r="C72" s="58" t="s">
        <v>883</v>
      </c>
      <c r="D72" s="163"/>
      <c r="E72" s="162">
        <v>0</v>
      </c>
      <c r="F72" s="162">
        <v>0</v>
      </c>
      <c r="G72" s="218"/>
    </row>
    <row r="73" spans="1:7" ht="11.7" customHeight="1" x14ac:dyDescent="0.25">
      <c r="A73" s="766"/>
      <c r="B73" s="767"/>
      <c r="C73" s="58" t="s">
        <v>899</v>
      </c>
      <c r="D73" s="163"/>
      <c r="E73" s="162">
        <v>0</v>
      </c>
      <c r="F73" s="162">
        <v>0</v>
      </c>
      <c r="G73" s="218"/>
    </row>
    <row r="74" spans="1:7" ht="11.7" customHeight="1" x14ac:dyDescent="0.25">
      <c r="A74" s="766"/>
      <c r="B74" s="767"/>
      <c r="C74" s="58" t="s">
        <v>473</v>
      </c>
      <c r="D74" s="163"/>
      <c r="E74" s="162">
        <v>0</v>
      </c>
      <c r="F74" s="162">
        <v>0</v>
      </c>
      <c r="G74" s="218"/>
    </row>
    <row r="75" spans="1:7" ht="11.7" customHeight="1" x14ac:dyDescent="0.25">
      <c r="A75" s="766"/>
      <c r="B75" s="767"/>
      <c r="C75" s="58" t="s">
        <v>881</v>
      </c>
      <c r="D75" s="163"/>
      <c r="E75" s="162">
        <v>0</v>
      </c>
      <c r="F75" s="162">
        <v>0</v>
      </c>
      <c r="G75" s="218"/>
    </row>
    <row r="76" spans="1:7" ht="11.7" customHeight="1" x14ac:dyDescent="0.25">
      <c r="A76" s="766"/>
      <c r="B76" s="767"/>
      <c r="C76" s="58" t="s">
        <v>739</v>
      </c>
      <c r="D76" s="163"/>
      <c r="E76" s="162">
        <v>0</v>
      </c>
      <c r="F76" s="162">
        <v>0</v>
      </c>
      <c r="G76" s="218"/>
    </row>
    <row r="77" spans="1:7" ht="11.7" customHeight="1" x14ac:dyDescent="0.25">
      <c r="A77" s="766">
        <v>20</v>
      </c>
      <c r="B77" s="768" t="s">
        <v>350</v>
      </c>
      <c r="C77" s="58" t="s">
        <v>1055</v>
      </c>
      <c r="D77" s="161"/>
      <c r="E77" s="162">
        <v>0</v>
      </c>
      <c r="F77" s="162">
        <v>0</v>
      </c>
      <c r="G77" s="218"/>
    </row>
    <row r="78" spans="1:7" ht="11.7" customHeight="1" x14ac:dyDescent="0.25">
      <c r="A78" s="766"/>
      <c r="B78" s="768"/>
      <c r="C78" s="58" t="s">
        <v>1001</v>
      </c>
      <c r="D78" s="163"/>
      <c r="E78" s="162">
        <v>0</v>
      </c>
      <c r="F78" s="162">
        <v>0</v>
      </c>
      <c r="G78" s="218"/>
    </row>
    <row r="79" spans="1:7" ht="11.7" customHeight="1" x14ac:dyDescent="0.25">
      <c r="A79" s="766"/>
      <c r="B79" s="768"/>
      <c r="C79" s="58" t="s">
        <v>1056</v>
      </c>
      <c r="D79" s="161"/>
      <c r="E79" s="162">
        <v>0</v>
      </c>
      <c r="F79" s="162">
        <v>0</v>
      </c>
      <c r="G79" s="218"/>
    </row>
    <row r="80" spans="1:7" ht="11.7" customHeight="1" x14ac:dyDescent="0.25">
      <c r="A80" s="766"/>
      <c r="B80" s="768"/>
      <c r="C80" s="58" t="s">
        <v>1002</v>
      </c>
      <c r="D80" s="161"/>
      <c r="E80" s="162">
        <v>0</v>
      </c>
      <c r="F80" s="162">
        <v>0</v>
      </c>
      <c r="G80" s="218"/>
    </row>
    <row r="81" spans="1:7" ht="11.7" customHeight="1" x14ac:dyDescent="0.25">
      <c r="A81" s="766"/>
      <c r="B81" s="768"/>
      <c r="C81" s="58" t="s">
        <v>1284</v>
      </c>
      <c r="D81" s="161"/>
      <c r="E81" s="162">
        <v>0</v>
      </c>
      <c r="F81" s="162">
        <v>0</v>
      </c>
      <c r="G81" s="218"/>
    </row>
    <row r="82" spans="1:7" ht="11.7" customHeight="1" x14ac:dyDescent="0.25">
      <c r="A82" s="766"/>
      <c r="B82" s="768"/>
      <c r="C82" s="58" t="s">
        <v>739</v>
      </c>
      <c r="D82" s="161"/>
      <c r="E82" s="162">
        <v>0</v>
      </c>
      <c r="F82" s="162">
        <v>0</v>
      </c>
      <c r="G82" s="218"/>
    </row>
    <row r="83" spans="1:7" ht="11.7" customHeight="1" x14ac:dyDescent="0.25">
      <c r="A83" s="766">
        <v>21</v>
      </c>
      <c r="B83" s="767" t="s">
        <v>351</v>
      </c>
      <c r="C83" s="58" t="s">
        <v>1285</v>
      </c>
      <c r="D83" s="163"/>
      <c r="E83" s="162">
        <v>0</v>
      </c>
      <c r="F83" s="162">
        <v>0</v>
      </c>
      <c r="G83" s="218"/>
    </row>
    <row r="84" spans="1:7" ht="11.7" customHeight="1" x14ac:dyDescent="0.25">
      <c r="A84" s="766"/>
      <c r="B84" s="767"/>
      <c r="C84" s="58" t="s">
        <v>476</v>
      </c>
      <c r="D84" s="163"/>
      <c r="E84" s="162">
        <v>0</v>
      </c>
      <c r="F84" s="162">
        <v>0</v>
      </c>
      <c r="G84" s="218"/>
    </row>
    <row r="85" spans="1:7" ht="11.7" customHeight="1" x14ac:dyDescent="0.25">
      <c r="A85" s="766"/>
      <c r="B85" s="767"/>
      <c r="C85" s="58" t="s">
        <v>739</v>
      </c>
      <c r="D85" s="163"/>
      <c r="E85" s="162">
        <v>0</v>
      </c>
      <c r="F85" s="162">
        <v>0</v>
      </c>
      <c r="G85" s="218"/>
    </row>
    <row r="86" spans="1:7" ht="27.6" x14ac:dyDescent="0.25">
      <c r="A86" s="766">
        <v>22</v>
      </c>
      <c r="B86" s="767" t="s">
        <v>352</v>
      </c>
      <c r="C86" s="370" t="s">
        <v>1005</v>
      </c>
      <c r="D86" s="163"/>
      <c r="E86" s="162">
        <v>0</v>
      </c>
      <c r="F86" s="162">
        <v>0</v>
      </c>
      <c r="G86" s="218"/>
    </row>
    <row r="87" spans="1:7" x14ac:dyDescent="0.25">
      <c r="A87" s="766"/>
      <c r="B87" s="767"/>
      <c r="C87" s="370" t="s">
        <v>879</v>
      </c>
      <c r="D87" s="163"/>
      <c r="E87" s="162">
        <v>0</v>
      </c>
      <c r="F87" s="162">
        <v>0</v>
      </c>
      <c r="G87" s="218"/>
    </row>
    <row r="88" spans="1:7" ht="27.6" x14ac:dyDescent="0.25">
      <c r="A88" s="766"/>
      <c r="B88" s="767"/>
      <c r="C88" s="370" t="s">
        <v>1006</v>
      </c>
      <c r="D88" s="163"/>
      <c r="E88" s="162">
        <v>0</v>
      </c>
      <c r="F88" s="162">
        <v>0</v>
      </c>
      <c r="G88" s="218"/>
    </row>
    <row r="89" spans="1:7" ht="11.7" customHeight="1" x14ac:dyDescent="0.25">
      <c r="A89" s="766">
        <v>23</v>
      </c>
      <c r="B89" s="767" t="s">
        <v>353</v>
      </c>
      <c r="C89" s="58" t="s">
        <v>885</v>
      </c>
      <c r="D89" s="161"/>
      <c r="E89" s="162">
        <v>0</v>
      </c>
      <c r="F89" s="162">
        <v>0</v>
      </c>
      <c r="G89" s="218"/>
    </row>
    <row r="90" spans="1:7" ht="11.7" customHeight="1" x14ac:dyDescent="0.25">
      <c r="A90" s="766"/>
      <c r="B90" s="767"/>
      <c r="C90" s="58" t="s">
        <v>1007</v>
      </c>
      <c r="D90" s="161"/>
      <c r="E90" s="162">
        <v>0</v>
      </c>
      <c r="F90" s="162">
        <v>0</v>
      </c>
      <c r="G90" s="218"/>
    </row>
    <row r="91" spans="1:7" ht="11.7" customHeight="1" x14ac:dyDescent="0.25">
      <c r="A91" s="766"/>
      <c r="B91" s="767"/>
      <c r="C91" s="58" t="s">
        <v>1282</v>
      </c>
      <c r="D91" s="161"/>
      <c r="E91" s="162">
        <v>0</v>
      </c>
      <c r="F91" s="162">
        <v>0</v>
      </c>
      <c r="G91" s="218"/>
    </row>
    <row r="92" spans="1:7" ht="11.7" customHeight="1" x14ac:dyDescent="0.25">
      <c r="A92" s="766">
        <v>24</v>
      </c>
      <c r="B92" s="767" t="s">
        <v>354</v>
      </c>
      <c r="C92" s="58" t="s">
        <v>888</v>
      </c>
      <c r="D92" s="161"/>
      <c r="E92" s="162">
        <v>0</v>
      </c>
      <c r="F92" s="162">
        <v>0</v>
      </c>
      <c r="G92" s="218"/>
    </row>
    <row r="93" spans="1:7" ht="11.7" customHeight="1" x14ac:dyDescent="0.25">
      <c r="A93" s="766"/>
      <c r="B93" s="767"/>
      <c r="C93" s="58" t="s">
        <v>886</v>
      </c>
      <c r="D93" s="161"/>
      <c r="E93" s="162">
        <v>0</v>
      </c>
      <c r="F93" s="162">
        <v>0</v>
      </c>
      <c r="G93" s="218"/>
    </row>
    <row r="94" spans="1:7" ht="11.7" customHeight="1" x14ac:dyDescent="0.25">
      <c r="A94" s="766"/>
      <c r="B94" s="767"/>
      <c r="C94" s="58" t="s">
        <v>1008</v>
      </c>
      <c r="D94" s="161"/>
      <c r="E94" s="162">
        <v>0</v>
      </c>
      <c r="F94" s="162">
        <v>0</v>
      </c>
      <c r="G94" s="218"/>
    </row>
    <row r="95" spans="1:7" ht="11.7" customHeight="1" x14ac:dyDescent="0.25">
      <c r="A95" s="766"/>
      <c r="B95" s="767"/>
      <c r="C95" s="58" t="s">
        <v>479</v>
      </c>
      <c r="D95" s="163"/>
      <c r="E95" s="162">
        <v>0</v>
      </c>
      <c r="F95" s="162">
        <v>0</v>
      </c>
      <c r="G95" s="218"/>
    </row>
    <row r="96" spans="1:7" ht="11.7" customHeight="1" x14ac:dyDescent="0.25">
      <c r="A96" s="766"/>
      <c r="B96" s="767"/>
      <c r="C96" s="58" t="s">
        <v>380</v>
      </c>
      <c r="D96" s="161"/>
      <c r="E96" s="162">
        <v>0</v>
      </c>
      <c r="F96" s="162">
        <v>0</v>
      </c>
      <c r="G96" s="218"/>
    </row>
    <row r="97" spans="1:7" ht="11.7" customHeight="1" x14ac:dyDescent="0.25">
      <c r="A97" s="766"/>
      <c r="B97" s="767"/>
      <c r="C97" s="58" t="s">
        <v>887</v>
      </c>
      <c r="D97" s="161"/>
      <c r="E97" s="162">
        <v>0</v>
      </c>
      <c r="F97" s="162">
        <v>0</v>
      </c>
      <c r="G97" s="218"/>
    </row>
    <row r="98" spans="1:7" ht="11.7" customHeight="1" x14ac:dyDescent="0.25">
      <c r="A98" s="766"/>
      <c r="B98" s="767"/>
      <c r="C98" s="58" t="s">
        <v>739</v>
      </c>
      <c r="D98" s="161"/>
      <c r="E98" s="162">
        <v>0</v>
      </c>
      <c r="F98" s="162">
        <v>0</v>
      </c>
      <c r="G98" s="218"/>
    </row>
    <row r="99" spans="1:7" ht="11.7" customHeight="1" x14ac:dyDescent="0.25">
      <c r="A99" s="766">
        <v>25</v>
      </c>
      <c r="B99" s="767" t="s">
        <v>355</v>
      </c>
      <c r="C99" s="58" t="s">
        <v>475</v>
      </c>
      <c r="D99" s="161"/>
      <c r="E99" s="162">
        <v>0</v>
      </c>
      <c r="F99" s="162">
        <v>0</v>
      </c>
      <c r="G99" s="218"/>
    </row>
    <row r="100" spans="1:7" ht="11.7" customHeight="1" x14ac:dyDescent="0.25">
      <c r="A100" s="766"/>
      <c r="B100" s="767"/>
      <c r="C100" s="58" t="s">
        <v>739</v>
      </c>
      <c r="D100" s="163"/>
      <c r="E100" s="162">
        <v>0</v>
      </c>
      <c r="F100" s="162">
        <v>0</v>
      </c>
      <c r="G100" s="218"/>
    </row>
    <row r="101" spans="1:7" ht="11.7" customHeight="1" x14ac:dyDescent="0.25">
      <c r="A101" s="766">
        <v>26</v>
      </c>
      <c r="B101" s="767" t="s">
        <v>356</v>
      </c>
      <c r="C101" s="58" t="s">
        <v>1058</v>
      </c>
      <c r="D101" s="163"/>
      <c r="E101" s="162">
        <v>0</v>
      </c>
      <c r="F101" s="162">
        <v>0</v>
      </c>
      <c r="G101" s="218"/>
    </row>
    <row r="102" spans="1:7" ht="11.7" customHeight="1" x14ac:dyDescent="0.25">
      <c r="A102" s="766"/>
      <c r="B102" s="767"/>
      <c r="C102" s="58" t="s">
        <v>746</v>
      </c>
      <c r="D102" s="163"/>
      <c r="E102" s="162">
        <v>0</v>
      </c>
      <c r="F102" s="162">
        <v>0</v>
      </c>
      <c r="G102" s="218"/>
    </row>
    <row r="103" spans="1:7" ht="14.4" customHeight="1" x14ac:dyDescent="0.25">
      <c r="A103" s="766"/>
      <c r="B103" s="767"/>
      <c r="C103" s="58" t="s">
        <v>478</v>
      </c>
      <c r="D103" s="163"/>
      <c r="E103" s="162">
        <v>0</v>
      </c>
      <c r="F103" s="162">
        <v>0</v>
      </c>
      <c r="G103" s="218"/>
    </row>
    <row r="104" spans="1:7" ht="11.7" customHeight="1" x14ac:dyDescent="0.25">
      <c r="A104" s="766"/>
      <c r="B104" s="767"/>
      <c r="C104" s="58" t="s">
        <v>747</v>
      </c>
      <c r="D104" s="161"/>
      <c r="E104" s="162">
        <v>0</v>
      </c>
      <c r="F104" s="162">
        <v>0</v>
      </c>
      <c r="G104" s="218"/>
    </row>
    <row r="105" spans="1:7" ht="11.7" customHeight="1" x14ac:dyDescent="0.25">
      <c r="A105" s="766"/>
      <c r="B105" s="767"/>
      <c r="C105" s="58" t="s">
        <v>1282</v>
      </c>
      <c r="D105" s="161"/>
      <c r="E105" s="162">
        <v>0</v>
      </c>
      <c r="F105" s="162">
        <v>0</v>
      </c>
      <c r="G105" s="218"/>
    </row>
    <row r="106" spans="1:7" ht="11.7" customHeight="1" x14ac:dyDescent="0.25">
      <c r="A106" s="766"/>
      <c r="B106" s="767"/>
      <c r="C106" s="58" t="s">
        <v>889</v>
      </c>
      <c r="D106" s="161"/>
      <c r="E106" s="162">
        <v>0</v>
      </c>
      <c r="F106" s="162">
        <v>0</v>
      </c>
      <c r="G106" s="218"/>
    </row>
    <row r="107" spans="1:7" ht="11.7" customHeight="1" x14ac:dyDescent="0.25">
      <c r="A107" s="766"/>
      <c r="B107" s="767"/>
      <c r="C107" s="58" t="s">
        <v>1009</v>
      </c>
      <c r="D107" s="161"/>
      <c r="E107" s="162">
        <v>0</v>
      </c>
      <c r="F107" s="162">
        <v>0</v>
      </c>
      <c r="G107" s="218"/>
    </row>
    <row r="108" spans="1:7" ht="11.7" customHeight="1" x14ac:dyDescent="0.25">
      <c r="A108" s="766"/>
      <c r="B108" s="767"/>
      <c r="C108" s="58" t="s">
        <v>1272</v>
      </c>
      <c r="D108" s="166"/>
      <c r="E108" s="162">
        <v>0</v>
      </c>
      <c r="F108" s="162">
        <v>0</v>
      </c>
      <c r="G108" s="218"/>
    </row>
    <row r="109" spans="1:7" ht="11.7" customHeight="1" x14ac:dyDescent="0.25">
      <c r="A109" s="766"/>
      <c r="B109" s="767"/>
      <c r="C109" s="58" t="s">
        <v>1286</v>
      </c>
      <c r="D109" s="164"/>
      <c r="E109" s="162">
        <v>0</v>
      </c>
      <c r="F109" s="162">
        <v>0</v>
      </c>
      <c r="G109" s="218"/>
    </row>
    <row r="110" spans="1:7" ht="11.7" customHeight="1" x14ac:dyDescent="0.25">
      <c r="A110" s="766"/>
      <c r="B110" s="767"/>
      <c r="C110" s="58" t="s">
        <v>739</v>
      </c>
      <c r="D110" s="166"/>
      <c r="E110" s="162">
        <v>0</v>
      </c>
      <c r="F110" s="162">
        <v>0</v>
      </c>
      <c r="G110" s="218"/>
    </row>
    <row r="111" spans="1:7" ht="11.7" customHeight="1" x14ac:dyDescent="0.25">
      <c r="A111" s="309">
        <v>27</v>
      </c>
      <c r="B111" s="310" t="s">
        <v>357</v>
      </c>
      <c r="C111" s="58" t="s">
        <v>1010</v>
      </c>
      <c r="D111" s="166"/>
      <c r="E111" s="162">
        <v>0</v>
      </c>
      <c r="F111" s="162">
        <v>0</v>
      </c>
      <c r="G111" s="218"/>
    </row>
    <row r="112" spans="1:7" ht="11.7" customHeight="1" x14ac:dyDescent="0.25">
      <c r="A112" s="766">
        <v>28</v>
      </c>
      <c r="B112" s="767" t="s">
        <v>358</v>
      </c>
      <c r="C112" s="58" t="s">
        <v>890</v>
      </c>
      <c r="D112" s="163"/>
      <c r="E112" s="162">
        <v>0</v>
      </c>
      <c r="F112" s="162">
        <v>0</v>
      </c>
      <c r="G112" s="218"/>
    </row>
    <row r="113" spans="1:7" ht="11.7" customHeight="1" x14ac:dyDescent="0.25">
      <c r="A113" s="766"/>
      <c r="B113" s="767"/>
      <c r="C113" s="58" t="s">
        <v>748</v>
      </c>
      <c r="D113" s="161"/>
      <c r="E113" s="162">
        <v>0</v>
      </c>
      <c r="F113" s="162">
        <v>0</v>
      </c>
      <c r="G113" s="218"/>
    </row>
    <row r="114" spans="1:7" ht="11.7" customHeight="1" x14ac:dyDescent="0.25">
      <c r="A114" s="766"/>
      <c r="B114" s="767"/>
      <c r="C114" s="58" t="s">
        <v>1011</v>
      </c>
      <c r="D114" s="163"/>
      <c r="E114" s="162">
        <v>0</v>
      </c>
      <c r="F114" s="162">
        <v>0</v>
      </c>
      <c r="G114" s="218"/>
    </row>
    <row r="115" spans="1:7" ht="11.7" customHeight="1" x14ac:dyDescent="0.25">
      <c r="A115" s="766"/>
      <c r="B115" s="767"/>
      <c r="C115" s="58" t="s">
        <v>1057</v>
      </c>
      <c r="D115" s="163"/>
      <c r="E115" s="162">
        <v>0</v>
      </c>
      <c r="F115" s="162">
        <v>0</v>
      </c>
      <c r="G115" s="218"/>
    </row>
    <row r="116" spans="1:7" ht="11.7" customHeight="1" x14ac:dyDescent="0.25">
      <c r="A116" s="766">
        <v>29</v>
      </c>
      <c r="B116" s="767" t="s">
        <v>359</v>
      </c>
      <c r="C116" s="58" t="s">
        <v>1012</v>
      </c>
      <c r="D116" s="161"/>
      <c r="E116" s="162">
        <v>0</v>
      </c>
      <c r="F116" s="162">
        <v>0</v>
      </c>
      <c r="G116" s="218"/>
    </row>
    <row r="117" spans="1:7" ht="11.7" customHeight="1" x14ac:dyDescent="0.25">
      <c r="A117" s="766"/>
      <c r="B117" s="767"/>
      <c r="C117" s="58" t="s">
        <v>1287</v>
      </c>
      <c r="D117" s="163"/>
      <c r="E117" s="162">
        <v>0</v>
      </c>
      <c r="F117" s="162">
        <v>0</v>
      </c>
      <c r="G117" s="218"/>
    </row>
    <row r="118" spans="1:7" ht="11.7" customHeight="1" x14ac:dyDescent="0.25">
      <c r="A118" s="766"/>
      <c r="B118" s="767"/>
      <c r="C118" s="58" t="s">
        <v>891</v>
      </c>
      <c r="D118" s="163"/>
      <c r="E118" s="162">
        <v>0</v>
      </c>
      <c r="F118" s="162">
        <v>0</v>
      </c>
      <c r="G118" s="218"/>
    </row>
    <row r="119" spans="1:7" ht="11.7" customHeight="1" x14ac:dyDescent="0.25">
      <c r="A119" s="766"/>
      <c r="B119" s="767"/>
      <c r="C119" s="58" t="s">
        <v>739</v>
      </c>
      <c r="D119" s="163"/>
      <c r="E119" s="162">
        <v>55</v>
      </c>
      <c r="F119" s="162">
        <v>2</v>
      </c>
      <c r="G119" s="218"/>
    </row>
    <row r="120" spans="1:7" ht="11.7" customHeight="1" x14ac:dyDescent="0.25">
      <c r="A120" s="766">
        <v>30</v>
      </c>
      <c r="B120" s="767" t="s">
        <v>360</v>
      </c>
      <c r="C120" s="58" t="s">
        <v>1014</v>
      </c>
      <c r="D120" s="163"/>
      <c r="E120" s="162">
        <v>0</v>
      </c>
      <c r="F120" s="162">
        <v>0</v>
      </c>
      <c r="G120" s="218"/>
    </row>
    <row r="121" spans="1:7" ht="11.7" customHeight="1" x14ac:dyDescent="0.25">
      <c r="A121" s="766"/>
      <c r="B121" s="767"/>
      <c r="C121" s="58" t="s">
        <v>893</v>
      </c>
      <c r="D121" s="163"/>
      <c r="E121" s="162">
        <v>0</v>
      </c>
      <c r="F121" s="162">
        <v>0</v>
      </c>
      <c r="G121" s="218"/>
    </row>
    <row r="122" spans="1:7" ht="11.7" customHeight="1" x14ac:dyDescent="0.25">
      <c r="A122" s="766"/>
      <c r="B122" s="767"/>
      <c r="C122" s="58" t="s">
        <v>892</v>
      </c>
      <c r="D122" s="161"/>
      <c r="E122" s="162">
        <v>0</v>
      </c>
      <c r="F122" s="162">
        <v>0</v>
      </c>
      <c r="G122" s="218"/>
    </row>
    <row r="123" spans="1:7" ht="11.7" customHeight="1" x14ac:dyDescent="0.25">
      <c r="A123" s="766"/>
      <c r="B123" s="767"/>
      <c r="C123" s="58" t="s">
        <v>1288</v>
      </c>
      <c r="D123" s="161"/>
      <c r="E123" s="162">
        <v>0</v>
      </c>
      <c r="F123" s="162">
        <v>0</v>
      </c>
      <c r="G123" s="218"/>
    </row>
    <row r="124" spans="1:7" ht="11.7" customHeight="1" x14ac:dyDescent="0.25">
      <c r="A124" s="766"/>
      <c r="B124" s="767"/>
      <c r="C124" s="58" t="s">
        <v>739</v>
      </c>
      <c r="D124" s="163"/>
      <c r="E124" s="162">
        <v>0</v>
      </c>
      <c r="F124" s="162">
        <v>0</v>
      </c>
      <c r="G124" s="218"/>
    </row>
    <row r="125" spans="1:7" ht="11.7" customHeight="1" x14ac:dyDescent="0.25">
      <c r="A125" s="766">
        <v>31</v>
      </c>
      <c r="B125" s="767" t="s">
        <v>361</v>
      </c>
      <c r="C125" s="58" t="s">
        <v>1278</v>
      </c>
      <c r="D125" s="163"/>
      <c r="E125" s="162">
        <v>0</v>
      </c>
      <c r="F125" s="162">
        <v>0</v>
      </c>
      <c r="G125" s="218"/>
    </row>
    <row r="126" spans="1:7" ht="11.7" customHeight="1" x14ac:dyDescent="0.25">
      <c r="A126" s="766"/>
      <c r="B126" s="767"/>
      <c r="C126" s="58" t="s">
        <v>892</v>
      </c>
      <c r="D126" s="163"/>
      <c r="E126" s="162">
        <v>0</v>
      </c>
      <c r="F126" s="162">
        <v>0</v>
      </c>
      <c r="G126" s="218"/>
    </row>
    <row r="127" spans="1:7" ht="11.7" customHeight="1" x14ac:dyDescent="0.25">
      <c r="A127" s="766"/>
      <c r="B127" s="768"/>
      <c r="C127" s="58" t="s">
        <v>480</v>
      </c>
      <c r="D127" s="161"/>
      <c r="E127" s="162">
        <v>0</v>
      </c>
      <c r="F127" s="162">
        <v>0</v>
      </c>
      <c r="G127" s="218"/>
    </row>
    <row r="128" spans="1:7" ht="11.7" customHeight="1" x14ac:dyDescent="0.25">
      <c r="A128" s="766"/>
      <c r="B128" s="768"/>
      <c r="C128" s="58" t="s">
        <v>739</v>
      </c>
      <c r="D128" s="163"/>
      <c r="E128" s="162">
        <v>0</v>
      </c>
      <c r="F128" s="162">
        <v>0</v>
      </c>
      <c r="G128" s="218"/>
    </row>
    <row r="129" spans="1:7" ht="11.7" customHeight="1" x14ac:dyDescent="0.25">
      <c r="A129" s="766">
        <v>32</v>
      </c>
      <c r="B129" s="767" t="s">
        <v>362</v>
      </c>
      <c r="C129" s="58" t="s">
        <v>1015</v>
      </c>
      <c r="D129" s="163"/>
      <c r="E129" s="162">
        <v>0</v>
      </c>
      <c r="F129" s="162">
        <v>0</v>
      </c>
      <c r="G129" s="218"/>
    </row>
    <row r="130" spans="1:7" ht="11.7" customHeight="1" x14ac:dyDescent="0.25">
      <c r="A130" s="766"/>
      <c r="B130" s="767"/>
      <c r="C130" s="58" t="s">
        <v>894</v>
      </c>
      <c r="D130" s="163"/>
      <c r="E130" s="162">
        <v>0</v>
      </c>
      <c r="F130" s="162">
        <v>0</v>
      </c>
      <c r="G130" s="218"/>
    </row>
    <row r="131" spans="1:7" ht="11.7" customHeight="1" x14ac:dyDescent="0.25">
      <c r="A131" s="766"/>
      <c r="B131" s="767"/>
      <c r="C131" s="58" t="s">
        <v>1279</v>
      </c>
      <c r="D131" s="163"/>
      <c r="E131" s="162">
        <v>0</v>
      </c>
      <c r="F131" s="162">
        <v>0</v>
      </c>
      <c r="G131" s="218"/>
    </row>
    <row r="132" spans="1:7" ht="11.7" customHeight="1" x14ac:dyDescent="0.25">
      <c r="A132" s="766"/>
      <c r="B132" s="767"/>
      <c r="C132" s="58" t="s">
        <v>739</v>
      </c>
      <c r="D132" s="163"/>
      <c r="E132" s="162">
        <v>0</v>
      </c>
      <c r="F132" s="162">
        <v>0</v>
      </c>
      <c r="G132" s="218"/>
    </row>
    <row r="133" spans="1:7" ht="11.7" customHeight="1" x14ac:dyDescent="0.25">
      <c r="A133" s="766">
        <v>33</v>
      </c>
      <c r="B133" s="767" t="s">
        <v>363</v>
      </c>
      <c r="C133" s="58" t="s">
        <v>1289</v>
      </c>
      <c r="D133" s="163"/>
      <c r="E133" s="162">
        <v>0</v>
      </c>
      <c r="F133" s="162">
        <v>0</v>
      </c>
      <c r="G133" s="218"/>
    </row>
    <row r="134" spans="1:7" ht="11.7" customHeight="1" x14ac:dyDescent="0.25">
      <c r="A134" s="766"/>
      <c r="B134" s="767"/>
      <c r="C134" s="58" t="s">
        <v>380</v>
      </c>
      <c r="D134" s="161"/>
      <c r="E134" s="162">
        <v>0</v>
      </c>
      <c r="F134" s="162">
        <v>0</v>
      </c>
      <c r="G134" s="218"/>
    </row>
    <row r="135" spans="1:7" ht="11.7" customHeight="1" x14ac:dyDescent="0.25">
      <c r="A135" s="766"/>
      <c r="B135" s="767"/>
      <c r="C135" s="58" t="s">
        <v>477</v>
      </c>
      <c r="D135" s="163"/>
      <c r="E135" s="162">
        <v>0</v>
      </c>
      <c r="F135" s="162">
        <v>0</v>
      </c>
      <c r="G135" s="218"/>
    </row>
    <row r="136" spans="1:7" ht="11.7" customHeight="1" x14ac:dyDescent="0.25">
      <c r="A136" s="766"/>
      <c r="B136" s="767"/>
      <c r="C136" s="58" t="s">
        <v>1282</v>
      </c>
      <c r="D136" s="163"/>
      <c r="E136" s="162">
        <v>0</v>
      </c>
      <c r="F136" s="162">
        <v>0</v>
      </c>
      <c r="G136" s="218"/>
    </row>
    <row r="137" spans="1:7" ht="11.7" customHeight="1" x14ac:dyDescent="0.25">
      <c r="A137" s="766"/>
      <c r="B137" s="768"/>
      <c r="C137" s="58" t="s">
        <v>1286</v>
      </c>
      <c r="D137" s="163"/>
      <c r="E137" s="162">
        <v>0</v>
      </c>
      <c r="F137" s="162">
        <v>0</v>
      </c>
      <c r="G137" s="218"/>
    </row>
    <row r="138" spans="1:7" ht="11.7" customHeight="1" x14ac:dyDescent="0.25">
      <c r="A138" s="761">
        <v>34</v>
      </c>
      <c r="B138" s="758" t="s">
        <v>364</v>
      </c>
      <c r="C138" s="58" t="s">
        <v>888</v>
      </c>
      <c r="D138" s="163"/>
      <c r="E138" s="162">
        <v>0</v>
      </c>
      <c r="F138" s="162">
        <v>0</v>
      </c>
      <c r="G138" s="218"/>
    </row>
    <row r="139" spans="1:7" ht="11.7" customHeight="1" x14ac:dyDescent="0.25">
      <c r="A139" s="762"/>
      <c r="B139" s="759"/>
      <c r="C139" s="58" t="s">
        <v>1016</v>
      </c>
      <c r="D139" s="161"/>
      <c r="E139" s="162">
        <v>0</v>
      </c>
      <c r="F139" s="162">
        <v>0</v>
      </c>
      <c r="G139" s="218"/>
    </row>
    <row r="140" spans="1:7" ht="11.7" customHeight="1" x14ac:dyDescent="0.25">
      <c r="A140" s="762"/>
      <c r="B140" s="759"/>
      <c r="C140" s="58" t="s">
        <v>750</v>
      </c>
      <c r="D140" s="163"/>
      <c r="E140" s="162">
        <v>0</v>
      </c>
      <c r="F140" s="162">
        <v>0</v>
      </c>
      <c r="G140" s="218"/>
    </row>
    <row r="141" spans="1:7" ht="11.7" customHeight="1" x14ac:dyDescent="0.25">
      <c r="A141" s="762"/>
      <c r="B141" s="759"/>
      <c r="C141" s="58" t="s">
        <v>484</v>
      </c>
      <c r="D141" s="163"/>
      <c r="E141" s="162">
        <v>0</v>
      </c>
      <c r="F141" s="162">
        <v>0</v>
      </c>
      <c r="G141" s="218"/>
    </row>
    <row r="142" spans="1:7" ht="11.7" customHeight="1" x14ac:dyDescent="0.25">
      <c r="A142" s="762"/>
      <c r="B142" s="759"/>
      <c r="C142" s="58" t="s">
        <v>1058</v>
      </c>
      <c r="D142" s="163"/>
      <c r="E142" s="162">
        <v>0</v>
      </c>
      <c r="F142" s="162">
        <v>0</v>
      </c>
      <c r="G142" s="218"/>
    </row>
    <row r="143" spans="1:7" ht="11.7" customHeight="1" x14ac:dyDescent="0.25">
      <c r="A143" s="762"/>
      <c r="B143" s="759"/>
      <c r="C143" s="58" t="s">
        <v>1290</v>
      </c>
      <c r="D143" s="163"/>
      <c r="E143" s="162">
        <v>0</v>
      </c>
      <c r="F143" s="162">
        <v>0</v>
      </c>
      <c r="G143" s="218"/>
    </row>
    <row r="144" spans="1:7" ht="11.7" customHeight="1" x14ac:dyDescent="0.25">
      <c r="A144" s="762"/>
      <c r="B144" s="759"/>
      <c r="C144" s="58" t="s">
        <v>1286</v>
      </c>
      <c r="D144" s="161"/>
      <c r="E144" s="162">
        <v>0</v>
      </c>
      <c r="F144" s="162">
        <v>0</v>
      </c>
      <c r="G144" s="218"/>
    </row>
    <row r="145" spans="1:7" ht="11.7" customHeight="1" x14ac:dyDescent="0.25">
      <c r="A145" s="763"/>
      <c r="B145" s="760"/>
      <c r="C145" s="58" t="s">
        <v>739</v>
      </c>
      <c r="D145" s="163"/>
      <c r="E145" s="162">
        <v>0</v>
      </c>
      <c r="F145" s="162">
        <v>0</v>
      </c>
      <c r="G145" s="218"/>
    </row>
    <row r="146" spans="1:7" ht="11.7" customHeight="1" x14ac:dyDescent="0.25">
      <c r="A146" s="761">
        <v>35</v>
      </c>
      <c r="B146" s="758" t="s">
        <v>365</v>
      </c>
      <c r="C146" s="58" t="s">
        <v>1282</v>
      </c>
      <c r="D146" s="163"/>
      <c r="E146" s="162">
        <v>0</v>
      </c>
      <c r="F146" s="162">
        <v>0</v>
      </c>
      <c r="G146" s="218"/>
    </row>
    <row r="147" spans="1:7" ht="11.7" customHeight="1" x14ac:dyDescent="0.25">
      <c r="A147" s="764"/>
      <c r="B147" s="765"/>
      <c r="C147" s="58" t="s">
        <v>1291</v>
      </c>
      <c r="D147" s="163"/>
      <c r="E147" s="162">
        <v>0</v>
      </c>
      <c r="F147" s="162">
        <v>0</v>
      </c>
      <c r="G147" s="218"/>
    </row>
    <row r="148" spans="1:7" ht="11.7" customHeight="1" x14ac:dyDescent="0.25">
      <c r="A148" s="763"/>
      <c r="B148" s="760"/>
      <c r="C148" s="58" t="s">
        <v>1294</v>
      </c>
      <c r="D148" s="161"/>
      <c r="E148" s="162">
        <v>0</v>
      </c>
      <c r="F148" s="162">
        <v>0</v>
      </c>
      <c r="G148" s="218"/>
    </row>
    <row r="149" spans="1:7" ht="11.7" customHeight="1" x14ac:dyDescent="0.25">
      <c r="A149" s="766">
        <v>36</v>
      </c>
      <c r="B149" s="767" t="s">
        <v>366</v>
      </c>
      <c r="C149" s="58" t="s">
        <v>1019</v>
      </c>
      <c r="D149" s="163"/>
      <c r="E149" s="162">
        <v>0</v>
      </c>
      <c r="F149" s="162">
        <v>0</v>
      </c>
      <c r="G149" s="218"/>
    </row>
    <row r="150" spans="1:7" ht="11.7" customHeight="1" x14ac:dyDescent="0.25">
      <c r="A150" s="766"/>
      <c r="B150" s="767"/>
      <c r="C150" s="58" t="s">
        <v>739</v>
      </c>
      <c r="D150" s="163"/>
      <c r="E150" s="162">
        <v>208</v>
      </c>
      <c r="F150" s="162">
        <v>1</v>
      </c>
      <c r="G150" s="218"/>
    </row>
    <row r="151" spans="1:7" ht="11.7" customHeight="1" x14ac:dyDescent="0.25">
      <c r="A151" s="766">
        <v>37</v>
      </c>
      <c r="B151" s="767" t="s">
        <v>367</v>
      </c>
      <c r="C151" s="58" t="s">
        <v>1020</v>
      </c>
      <c r="D151" s="321"/>
      <c r="E151" s="162">
        <v>0</v>
      </c>
      <c r="F151" s="162">
        <v>0</v>
      </c>
      <c r="G151" s="218"/>
    </row>
    <row r="152" spans="1:7" ht="11.7" customHeight="1" x14ac:dyDescent="0.25">
      <c r="A152" s="766"/>
      <c r="B152" s="767"/>
      <c r="C152" s="58" t="s">
        <v>739</v>
      </c>
      <c r="D152" s="321"/>
      <c r="E152" s="162">
        <v>90</v>
      </c>
      <c r="F152" s="162">
        <v>0</v>
      </c>
      <c r="G152" s="218"/>
    </row>
    <row r="153" spans="1:7" ht="11.7" customHeight="1" x14ac:dyDescent="0.25">
      <c r="A153" s="766">
        <v>38</v>
      </c>
      <c r="B153" s="767" t="s">
        <v>368</v>
      </c>
      <c r="C153" s="58" t="s">
        <v>1292</v>
      </c>
      <c r="D153" s="321"/>
      <c r="E153" s="162">
        <v>0</v>
      </c>
      <c r="F153" s="162">
        <v>0</v>
      </c>
      <c r="G153" s="218"/>
    </row>
    <row r="154" spans="1:7" ht="11.7" customHeight="1" x14ac:dyDescent="0.25">
      <c r="A154" s="766"/>
      <c r="B154" s="767"/>
      <c r="C154" s="58" t="s">
        <v>895</v>
      </c>
      <c r="D154" s="321"/>
      <c r="E154" s="162">
        <v>0</v>
      </c>
      <c r="F154" s="162">
        <v>0</v>
      </c>
      <c r="G154" s="218"/>
    </row>
    <row r="155" spans="1:7" ht="11.7" customHeight="1" x14ac:dyDescent="0.25">
      <c r="A155" s="766"/>
      <c r="B155" s="767"/>
      <c r="C155" s="58" t="s">
        <v>852</v>
      </c>
      <c r="D155" s="321"/>
      <c r="E155" s="162">
        <v>0</v>
      </c>
      <c r="F155" s="162">
        <v>0</v>
      </c>
      <c r="G155" s="218"/>
    </row>
    <row r="156" spans="1:7" ht="11.7" customHeight="1" x14ac:dyDescent="0.25">
      <c r="A156" s="766"/>
      <c r="B156" s="767"/>
      <c r="C156" s="58" t="s">
        <v>739</v>
      </c>
      <c r="D156" s="321"/>
      <c r="E156" s="162">
        <v>1</v>
      </c>
      <c r="F156" s="162">
        <v>0</v>
      </c>
      <c r="G156" s="218"/>
    </row>
    <row r="157" spans="1:7" ht="11.7" customHeight="1" x14ac:dyDescent="0.25">
      <c r="A157" s="766">
        <v>39</v>
      </c>
      <c r="B157" s="767" t="s">
        <v>369</v>
      </c>
      <c r="C157" s="58" t="s">
        <v>471</v>
      </c>
      <c r="D157" s="321"/>
      <c r="E157" s="162">
        <v>0</v>
      </c>
      <c r="F157" s="162">
        <v>0</v>
      </c>
      <c r="G157" s="218"/>
    </row>
    <row r="158" spans="1:7" ht="11.7" customHeight="1" x14ac:dyDescent="0.25">
      <c r="A158" s="766"/>
      <c r="B158" s="767"/>
      <c r="C158" s="58" t="s">
        <v>1293</v>
      </c>
      <c r="D158" s="321"/>
      <c r="E158" s="162">
        <v>4</v>
      </c>
      <c r="F158" s="162">
        <v>6</v>
      </c>
      <c r="G158" s="218"/>
    </row>
    <row r="159" spans="1:7" ht="11.7" customHeight="1" x14ac:dyDescent="0.25">
      <c r="A159" s="766"/>
      <c r="B159" s="767"/>
      <c r="C159" s="58" t="s">
        <v>739</v>
      </c>
      <c r="D159" s="321"/>
      <c r="E159" s="162">
        <v>27</v>
      </c>
      <c r="F159" s="162">
        <v>2</v>
      </c>
      <c r="G159" s="218"/>
    </row>
    <row r="160" spans="1:7" ht="11.7" customHeight="1" x14ac:dyDescent="0.25">
      <c r="A160" s="766">
        <v>40</v>
      </c>
      <c r="B160" s="767" t="s">
        <v>370</v>
      </c>
      <c r="C160" s="58" t="s">
        <v>1282</v>
      </c>
      <c r="D160" s="321"/>
      <c r="E160" s="162">
        <v>0</v>
      </c>
      <c r="F160" s="162">
        <v>0</v>
      </c>
      <c r="G160" s="218"/>
    </row>
    <row r="161" spans="1:7" ht="11.7" customHeight="1" x14ac:dyDescent="0.25">
      <c r="A161" s="766"/>
      <c r="B161" s="768"/>
      <c r="C161" s="58" t="s">
        <v>1294</v>
      </c>
      <c r="D161" s="321"/>
      <c r="E161" s="162">
        <v>0</v>
      </c>
      <c r="F161" s="162">
        <v>0</v>
      </c>
      <c r="G161" s="218"/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321"/>
      <c r="E162" s="162">
        <v>0</v>
      </c>
      <c r="F162" s="162">
        <v>0</v>
      </c>
      <c r="G162" s="218"/>
    </row>
    <row r="163" spans="1:7" ht="11.7" customHeight="1" x14ac:dyDescent="0.25">
      <c r="A163" s="766"/>
      <c r="B163" s="767"/>
      <c r="C163" s="58" t="s">
        <v>748</v>
      </c>
      <c r="D163" s="321"/>
      <c r="E163" s="162">
        <v>0</v>
      </c>
      <c r="F163" s="162">
        <v>0</v>
      </c>
      <c r="G163" s="218"/>
    </row>
    <row r="164" spans="1:7" ht="11.7" customHeight="1" x14ac:dyDescent="0.25">
      <c r="A164" s="766"/>
      <c r="B164" s="767"/>
      <c r="C164" s="58" t="s">
        <v>739</v>
      </c>
      <c r="D164" s="321"/>
      <c r="E164" s="162">
        <v>0</v>
      </c>
      <c r="F164" s="162">
        <v>0</v>
      </c>
      <c r="G164" s="218"/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321"/>
      <c r="E165" s="162">
        <v>2</v>
      </c>
      <c r="F165" s="162">
        <v>0</v>
      </c>
      <c r="G165" s="218"/>
    </row>
    <row r="166" spans="1:7" ht="11.7" customHeight="1" x14ac:dyDescent="0.25">
      <c r="A166" s="766"/>
      <c r="B166" s="767"/>
      <c r="C166" s="58" t="s">
        <v>739</v>
      </c>
      <c r="D166" s="321"/>
      <c r="E166" s="162">
        <v>0</v>
      </c>
      <c r="F166" s="162">
        <v>0</v>
      </c>
      <c r="G166" s="218"/>
    </row>
    <row r="167" spans="1:7" ht="11.7" customHeight="1" thickBot="1" x14ac:dyDescent="0.3">
      <c r="A167" s="320">
        <v>43</v>
      </c>
      <c r="B167" s="319" t="s">
        <v>373</v>
      </c>
      <c r="C167" s="299" t="s">
        <v>1296</v>
      </c>
      <c r="D167" s="313"/>
      <c r="E167" s="162">
        <v>0</v>
      </c>
      <c r="F167" s="162">
        <v>0</v>
      </c>
      <c r="G167" s="219"/>
    </row>
    <row r="168" spans="1:7" ht="11.7" customHeight="1" thickBot="1" x14ac:dyDescent="0.3">
      <c r="A168" s="781" t="s">
        <v>959</v>
      </c>
      <c r="B168" s="782"/>
      <c r="C168" s="782"/>
      <c r="D168" s="168"/>
      <c r="E168" s="168">
        <f>SUM(E14:E167)</f>
        <v>503</v>
      </c>
      <c r="F168" s="168">
        <f>SUM(F14:F167)</f>
        <v>14</v>
      </c>
      <c r="G168" s="219"/>
    </row>
    <row r="169" spans="1:7" ht="11.7" customHeight="1" x14ac:dyDescent="0.25">
      <c r="A169" s="200" t="s">
        <v>1051</v>
      </c>
      <c r="B169" s="202"/>
      <c r="C169" s="202"/>
      <c r="D169" s="202"/>
      <c r="E169" s="169"/>
      <c r="F169" s="169"/>
      <c r="G169" s="219"/>
    </row>
    <row r="170" spans="1:7" ht="17.399999999999999" customHeight="1" x14ac:dyDescent="0.25"/>
    <row r="171" spans="1:7" ht="36" customHeight="1" x14ac:dyDescent="0.4">
      <c r="A171" s="755" t="s">
        <v>1518</v>
      </c>
      <c r="B171" s="756"/>
      <c r="C171" s="756"/>
      <c r="D171" s="756"/>
      <c r="E171" s="756"/>
      <c r="F171" s="756"/>
      <c r="G171" s="784"/>
    </row>
    <row r="172" spans="1:7" ht="9.6" customHeight="1" x14ac:dyDescent="0.25">
      <c r="A172" s="315"/>
      <c r="C172" s="171" t="s">
        <v>960</v>
      </c>
      <c r="E172" s="171" t="s">
        <v>754</v>
      </c>
      <c r="F172" s="172" t="s">
        <v>851</v>
      </c>
      <c r="G172" s="221"/>
    </row>
    <row r="173" spans="1:7" s="176" customFormat="1" ht="16.95" customHeight="1" x14ac:dyDescent="0.25">
      <c r="A173" s="173" t="s">
        <v>706</v>
      </c>
      <c r="B173" s="174"/>
      <c r="C173" s="173" t="s">
        <v>1578</v>
      </c>
      <c r="D173" s="317"/>
      <c r="E173" s="318"/>
      <c r="F173" s="318"/>
      <c r="G173" s="222"/>
    </row>
    <row r="174" spans="1:7" x14ac:dyDescent="0.25">
      <c r="A174" s="315" t="s">
        <v>699</v>
      </c>
      <c r="B174" s="314"/>
      <c r="C174" s="757" t="s">
        <v>700</v>
      </c>
      <c r="D174" s="756"/>
      <c r="E174" s="756"/>
      <c r="F174" s="756"/>
      <c r="G174" s="223"/>
    </row>
    <row r="175" spans="1:7" x14ac:dyDescent="0.25">
      <c r="A175" s="315"/>
      <c r="B175" s="314"/>
      <c r="C175" s="315"/>
      <c r="D175" s="314"/>
      <c r="E175" s="314"/>
      <c r="F175" s="314"/>
      <c r="G175" s="223"/>
    </row>
    <row r="176" spans="1:7" ht="25.2" customHeight="1" x14ac:dyDescent="0.25">
      <c r="A176" s="785" t="s">
        <v>961</v>
      </c>
      <c r="B176" s="749"/>
      <c r="C176" s="749"/>
      <c r="D176" s="749"/>
      <c r="E176" s="749"/>
      <c r="F176" s="749"/>
      <c r="G176" s="749"/>
    </row>
    <row r="177" spans="1:7" ht="23.4" customHeight="1" x14ac:dyDescent="0.25">
      <c r="A177" s="748" t="s">
        <v>962</v>
      </c>
      <c r="B177" s="749"/>
      <c r="C177" s="749"/>
      <c r="D177" s="749"/>
      <c r="E177" s="749"/>
      <c r="F177" s="749"/>
      <c r="G177" s="749"/>
    </row>
    <row r="178" spans="1:7" ht="32.4" customHeight="1" x14ac:dyDescent="0.25">
      <c r="A178" s="748" t="s">
        <v>213</v>
      </c>
      <c r="B178" s="749"/>
      <c r="C178" s="749"/>
      <c r="D178" s="749"/>
      <c r="E178" s="749"/>
      <c r="F178" s="749"/>
      <c r="G178" s="749"/>
    </row>
  </sheetData>
  <mergeCells count="93">
    <mergeCell ref="A177:G177"/>
    <mergeCell ref="A178:G178"/>
    <mergeCell ref="A165:A166"/>
    <mergeCell ref="B165:B166"/>
    <mergeCell ref="A168:C168"/>
    <mergeCell ref="A171:G171"/>
    <mergeCell ref="C174:F174"/>
    <mergeCell ref="A176:G176"/>
    <mergeCell ref="A157:A159"/>
    <mergeCell ref="B157:B159"/>
    <mergeCell ref="A160:A161"/>
    <mergeCell ref="B160:B161"/>
    <mergeCell ref="A162:A164"/>
    <mergeCell ref="B162:B164"/>
    <mergeCell ref="A149:A150"/>
    <mergeCell ref="B149:B150"/>
    <mergeCell ref="A151:A152"/>
    <mergeCell ref="B151:B152"/>
    <mergeCell ref="A153:A156"/>
    <mergeCell ref="B153:B156"/>
    <mergeCell ref="A133:A137"/>
    <mergeCell ref="B133:B137"/>
    <mergeCell ref="A138:A145"/>
    <mergeCell ref="B138:B145"/>
    <mergeCell ref="A146:A148"/>
    <mergeCell ref="B146:B148"/>
    <mergeCell ref="A120:A124"/>
    <mergeCell ref="B120:B124"/>
    <mergeCell ref="A125:A128"/>
    <mergeCell ref="B125:B128"/>
    <mergeCell ref="A129:A132"/>
    <mergeCell ref="B129:B132"/>
    <mergeCell ref="A101:A110"/>
    <mergeCell ref="B101:B110"/>
    <mergeCell ref="A112:A115"/>
    <mergeCell ref="B112:B115"/>
    <mergeCell ref="A116:A119"/>
    <mergeCell ref="B116:B119"/>
    <mergeCell ref="A89:A91"/>
    <mergeCell ref="B89:B91"/>
    <mergeCell ref="A92:A98"/>
    <mergeCell ref="B92:B98"/>
    <mergeCell ref="A99:A100"/>
    <mergeCell ref="B99:B100"/>
    <mergeCell ref="A77:A82"/>
    <mergeCell ref="B77:B82"/>
    <mergeCell ref="A83:A85"/>
    <mergeCell ref="B83:B85"/>
    <mergeCell ref="A86:A88"/>
    <mergeCell ref="B86:B88"/>
    <mergeCell ref="A66:A67"/>
    <mergeCell ref="B66:B67"/>
    <mergeCell ref="A68:A70"/>
    <mergeCell ref="B68:B70"/>
    <mergeCell ref="A71:A76"/>
    <mergeCell ref="B71:B76"/>
    <mergeCell ref="A54:A55"/>
    <mergeCell ref="B54:B55"/>
    <mergeCell ref="A56:A58"/>
    <mergeCell ref="B56:B58"/>
    <mergeCell ref="A59:A65"/>
    <mergeCell ref="B59:B65"/>
    <mergeCell ref="A45:A46"/>
    <mergeCell ref="B45:B46"/>
    <mergeCell ref="A47:A50"/>
    <mergeCell ref="B47:B50"/>
    <mergeCell ref="A51:A53"/>
    <mergeCell ref="B51:B53"/>
    <mergeCell ref="A30:A32"/>
    <mergeCell ref="B30:B32"/>
    <mergeCell ref="A33:A37"/>
    <mergeCell ref="B33:B37"/>
    <mergeCell ref="A39:A43"/>
    <mergeCell ref="B39:B43"/>
    <mergeCell ref="A19:A22"/>
    <mergeCell ref="B19:B22"/>
    <mergeCell ref="A23:A24"/>
    <mergeCell ref="B23:B24"/>
    <mergeCell ref="A25:A29"/>
    <mergeCell ref="B25:B29"/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</mergeCells>
  <hyperlinks>
    <hyperlink ref="A176" location="sub_4200" display="sub_4200"/>
  </hyperlinks>
  <pageMargins left="0.70866141732283472" right="0.70866141732283472" top="0.39370078740157483" bottom="0.39370078740157483" header="0.31496062992125984" footer="0.31496062992125984"/>
  <pageSetup paperSize="9" scale="66" fitToWidth="2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8"/>
  <sheetViews>
    <sheetView view="pageBreakPreview" topLeftCell="A156" zoomScale="130" zoomScaleNormal="110" zoomScaleSheetLayoutView="130" workbookViewId="0">
      <selection activeCell="E167" sqref="E167"/>
    </sheetView>
  </sheetViews>
  <sheetFormatPr defaultColWidth="8.88671875" defaultRowHeight="13.8" x14ac:dyDescent="0.25"/>
  <cols>
    <col min="1" max="1" width="4.33203125" style="153" customWidth="1"/>
    <col min="2" max="2" width="19" style="153" customWidth="1"/>
    <col min="3" max="3" width="33" style="153" customWidth="1"/>
    <col min="4" max="4" width="23.33203125" style="153" customWidth="1"/>
    <col min="5" max="5" width="22" style="153" customWidth="1"/>
    <col min="6" max="6" width="21.109375" style="153" customWidth="1"/>
    <col min="7" max="7" width="7.6640625" style="220" customWidth="1"/>
    <col min="8" max="8" width="8.88671875" style="153" customWidth="1"/>
    <col min="9" max="16384" width="8.88671875" style="153"/>
  </cols>
  <sheetData>
    <row r="1" spans="1:37" x14ac:dyDescent="0.25">
      <c r="A1" s="151"/>
      <c r="B1" s="151"/>
      <c r="C1" s="151"/>
      <c r="D1" s="151"/>
      <c r="E1" s="151"/>
      <c r="F1" s="152" t="s">
        <v>954</v>
      </c>
      <c r="G1" s="212"/>
    </row>
    <row r="2" spans="1:37" ht="10.95" customHeight="1" x14ac:dyDescent="0.25">
      <c r="A2" s="771" t="s">
        <v>0</v>
      </c>
      <c r="B2" s="771"/>
      <c r="C2" s="771"/>
      <c r="D2" s="771"/>
      <c r="E2" s="771"/>
      <c r="F2" s="771"/>
      <c r="G2" s="213"/>
    </row>
    <row r="3" spans="1:37" ht="24.6" customHeight="1" x14ac:dyDescent="0.25">
      <c r="A3" s="772" t="s">
        <v>955</v>
      </c>
      <c r="B3" s="771"/>
      <c r="C3" s="771"/>
      <c r="D3" s="771"/>
      <c r="E3" s="771"/>
      <c r="F3" s="771"/>
      <c r="G3" s="213"/>
    </row>
    <row r="4" spans="1:37" ht="13.95" customHeight="1" x14ac:dyDescent="0.25">
      <c r="A4" s="771" t="s">
        <v>1267</v>
      </c>
      <c r="B4" s="771"/>
      <c r="C4" s="771"/>
      <c r="D4" s="771"/>
      <c r="E4" s="771"/>
      <c r="F4" s="771"/>
      <c r="G4" s="213"/>
    </row>
    <row r="5" spans="1:37" ht="11.4" customHeight="1" x14ac:dyDescent="0.25">
      <c r="A5" s="151"/>
      <c r="B5" s="151"/>
      <c r="C5" s="151"/>
      <c r="D5" s="151"/>
      <c r="E5" s="151"/>
      <c r="F5" s="151"/>
      <c r="G5" s="214"/>
    </row>
    <row r="6" spans="1:37" x14ac:dyDescent="0.25">
      <c r="A6" s="773" t="s">
        <v>430</v>
      </c>
      <c r="B6" s="773"/>
      <c r="C6" s="773"/>
      <c r="D6" s="773"/>
      <c r="E6" s="773"/>
      <c r="F6" s="773"/>
      <c r="G6" s="215"/>
    </row>
    <row r="7" spans="1:37" ht="22.95" customHeight="1" x14ac:dyDescent="0.25">
      <c r="A7" s="774" t="s">
        <v>1234</v>
      </c>
      <c r="B7" s="774"/>
      <c r="C7" s="774"/>
      <c r="D7" s="774"/>
      <c r="E7" s="774"/>
      <c r="F7" s="774"/>
      <c r="G7" s="216"/>
    </row>
    <row r="8" spans="1:37" ht="15" x14ac:dyDescent="0.25">
      <c r="A8" s="311"/>
      <c r="B8" s="311"/>
      <c r="C8" s="311"/>
      <c r="D8" s="311"/>
      <c r="E8" s="311"/>
      <c r="F8" s="311"/>
      <c r="G8" s="215"/>
    </row>
    <row r="9" spans="1:37" ht="25.2" customHeight="1" x14ac:dyDescent="0.25">
      <c r="A9" s="773" t="s">
        <v>968</v>
      </c>
      <c r="B9" s="773"/>
      <c r="C9" s="773"/>
      <c r="D9" s="311"/>
      <c r="E9" s="311"/>
      <c r="F9" s="311"/>
      <c r="G9" s="215"/>
      <c r="H9" s="155"/>
      <c r="I9" s="156"/>
    </row>
    <row r="10" spans="1:37" ht="15.6" customHeight="1" x14ac:dyDescent="0.25">
      <c r="A10" s="773" t="s">
        <v>957</v>
      </c>
      <c r="B10" s="773"/>
      <c r="C10" s="773"/>
      <c r="D10" s="773"/>
      <c r="E10" s="773"/>
      <c r="F10" s="311"/>
      <c r="G10" s="215"/>
      <c r="H10" s="157"/>
      <c r="I10" s="15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</row>
    <row r="11" spans="1:37" ht="15" customHeight="1" x14ac:dyDescent="0.25">
      <c r="A11" s="151"/>
      <c r="B11" s="151"/>
      <c r="C11" s="151"/>
      <c r="D11" s="151"/>
      <c r="E11" s="151"/>
      <c r="F11" s="151"/>
      <c r="G11" s="214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</row>
    <row r="12" spans="1:37" ht="31.2" customHeight="1" x14ac:dyDescent="0.3">
      <c r="A12" s="312" t="s">
        <v>421</v>
      </c>
      <c r="B12" s="775" t="s">
        <v>203</v>
      </c>
      <c r="C12" s="776"/>
      <c r="D12" s="312" t="s">
        <v>958</v>
      </c>
      <c r="E12" s="312" t="s">
        <v>205</v>
      </c>
      <c r="F12" s="312" t="s">
        <v>206</v>
      </c>
      <c r="G12" s="217"/>
      <c r="H12" s="158"/>
      <c r="I12" s="158"/>
    </row>
    <row r="13" spans="1:37" ht="13.95" customHeight="1" x14ac:dyDescent="0.25">
      <c r="A13" s="316">
        <v>1</v>
      </c>
      <c r="B13" s="777">
        <v>2</v>
      </c>
      <c r="C13" s="778"/>
      <c r="D13" s="316">
        <v>3</v>
      </c>
      <c r="E13" s="316">
        <v>4</v>
      </c>
      <c r="F13" s="316">
        <v>5</v>
      </c>
      <c r="G13" s="217"/>
      <c r="H13" s="158"/>
      <c r="I13" s="158"/>
    </row>
    <row r="14" spans="1:37" ht="11.7" customHeight="1" x14ac:dyDescent="0.25">
      <c r="A14" s="779">
        <v>1</v>
      </c>
      <c r="B14" s="780" t="s">
        <v>331</v>
      </c>
      <c r="C14" s="300" t="s">
        <v>871</v>
      </c>
      <c r="D14" s="161"/>
      <c r="E14" s="162">
        <v>0</v>
      </c>
      <c r="F14" s="162">
        <v>0</v>
      </c>
      <c r="G14" s="218"/>
      <c r="H14" s="158"/>
      <c r="I14" s="158"/>
    </row>
    <row r="15" spans="1:37" ht="11.7" customHeight="1" x14ac:dyDescent="0.25">
      <c r="A15" s="766"/>
      <c r="B15" s="767"/>
      <c r="C15" s="58" t="s">
        <v>1276</v>
      </c>
      <c r="D15" s="161"/>
      <c r="E15" s="162">
        <v>0</v>
      </c>
      <c r="F15" s="162">
        <v>0</v>
      </c>
      <c r="G15" s="218"/>
    </row>
    <row r="16" spans="1:37" ht="11.7" customHeight="1" x14ac:dyDescent="0.25">
      <c r="A16" s="766"/>
      <c r="B16" s="767"/>
      <c r="C16" s="58" t="s">
        <v>739</v>
      </c>
      <c r="D16" s="161"/>
      <c r="E16" s="162">
        <v>0</v>
      </c>
      <c r="F16" s="162">
        <v>0</v>
      </c>
      <c r="G16" s="218"/>
    </row>
    <row r="17" spans="1:7" ht="11.7" customHeight="1" x14ac:dyDescent="0.25">
      <c r="A17" s="766">
        <v>2</v>
      </c>
      <c r="B17" s="767" t="s">
        <v>332</v>
      </c>
      <c r="C17" s="58" t="s">
        <v>1277</v>
      </c>
      <c r="D17" s="163"/>
      <c r="E17" s="162">
        <v>0</v>
      </c>
      <c r="F17" s="162">
        <v>0</v>
      </c>
      <c r="G17" s="218"/>
    </row>
    <row r="18" spans="1:7" ht="11.7" customHeight="1" x14ac:dyDescent="0.25">
      <c r="A18" s="766"/>
      <c r="B18" s="767"/>
      <c r="C18" s="58" t="s">
        <v>739</v>
      </c>
      <c r="D18" s="163"/>
      <c r="E18" s="162">
        <v>0</v>
      </c>
      <c r="F18" s="162">
        <v>0</v>
      </c>
      <c r="G18" s="218"/>
    </row>
    <row r="19" spans="1:7" ht="11.7" customHeight="1" x14ac:dyDescent="0.25">
      <c r="A19" s="766">
        <v>3</v>
      </c>
      <c r="B19" s="767" t="s">
        <v>333</v>
      </c>
      <c r="C19" s="58" t="s">
        <v>872</v>
      </c>
      <c r="D19" s="161"/>
      <c r="E19" s="162">
        <v>0</v>
      </c>
      <c r="F19" s="162">
        <v>0</v>
      </c>
      <c r="G19" s="218"/>
    </row>
    <row r="20" spans="1:7" ht="11.7" customHeight="1" x14ac:dyDescent="0.25">
      <c r="A20" s="766"/>
      <c r="B20" s="767"/>
      <c r="C20" s="58" t="s">
        <v>1278</v>
      </c>
      <c r="D20" s="163"/>
      <c r="E20" s="162">
        <v>0</v>
      </c>
      <c r="F20" s="162">
        <v>0</v>
      </c>
      <c r="G20" s="218"/>
    </row>
    <row r="21" spans="1:7" ht="11.7" customHeight="1" x14ac:dyDescent="0.25">
      <c r="A21" s="766"/>
      <c r="B21" s="767"/>
      <c r="C21" s="58" t="s">
        <v>1279</v>
      </c>
      <c r="D21" s="163"/>
      <c r="E21" s="162">
        <v>0</v>
      </c>
      <c r="F21" s="162">
        <v>0</v>
      </c>
      <c r="G21" s="218"/>
    </row>
    <row r="22" spans="1:7" ht="11.7" customHeight="1" x14ac:dyDescent="0.25">
      <c r="A22" s="766"/>
      <c r="B22" s="767"/>
      <c r="C22" s="58" t="s">
        <v>739</v>
      </c>
      <c r="D22" s="163"/>
      <c r="E22" s="162">
        <v>0</v>
      </c>
      <c r="F22" s="162">
        <v>0</v>
      </c>
      <c r="G22" s="218"/>
    </row>
    <row r="23" spans="1:7" ht="22.95" customHeight="1" x14ac:dyDescent="0.25">
      <c r="A23" s="761">
        <v>4</v>
      </c>
      <c r="B23" s="758" t="s">
        <v>334</v>
      </c>
      <c r="C23" s="58" t="s">
        <v>873</v>
      </c>
      <c r="D23" s="163"/>
      <c r="E23" s="162">
        <v>0</v>
      </c>
      <c r="F23" s="162">
        <v>0</v>
      </c>
      <c r="G23" s="218"/>
    </row>
    <row r="24" spans="1:7" ht="11.7" customHeight="1" x14ac:dyDescent="0.25">
      <c r="A24" s="763"/>
      <c r="B24" s="760"/>
      <c r="C24" s="58" t="s">
        <v>1295</v>
      </c>
      <c r="D24" s="163"/>
      <c r="E24" s="162">
        <v>0</v>
      </c>
      <c r="F24" s="162">
        <v>0</v>
      </c>
      <c r="G24" s="218"/>
    </row>
    <row r="25" spans="1:7" ht="11.7" customHeight="1" x14ac:dyDescent="0.25">
      <c r="A25" s="766">
        <v>5</v>
      </c>
      <c r="B25" s="767" t="s">
        <v>335</v>
      </c>
      <c r="C25" s="58" t="s">
        <v>1280</v>
      </c>
      <c r="D25" s="163"/>
      <c r="E25" s="162">
        <v>0</v>
      </c>
      <c r="F25" s="162">
        <v>0</v>
      </c>
      <c r="G25" s="218"/>
    </row>
    <row r="26" spans="1:7" ht="11.7" customHeight="1" x14ac:dyDescent="0.25">
      <c r="A26" s="766"/>
      <c r="B26" s="767"/>
      <c r="C26" s="58" t="s">
        <v>1281</v>
      </c>
      <c r="D26" s="163"/>
      <c r="E26" s="162">
        <v>0</v>
      </c>
      <c r="F26" s="162">
        <v>0</v>
      </c>
      <c r="G26" s="218"/>
    </row>
    <row r="27" spans="1:7" ht="11.7" customHeight="1" x14ac:dyDescent="0.25">
      <c r="A27" s="766"/>
      <c r="B27" s="767"/>
      <c r="C27" s="58" t="s">
        <v>874</v>
      </c>
      <c r="D27" s="161"/>
      <c r="E27" s="162">
        <v>0</v>
      </c>
      <c r="F27" s="162">
        <v>0</v>
      </c>
      <c r="G27" s="218"/>
    </row>
    <row r="28" spans="1:7" ht="11.7" customHeight="1" x14ac:dyDescent="0.25">
      <c r="A28" s="766"/>
      <c r="B28" s="767"/>
      <c r="C28" s="58" t="s">
        <v>1279</v>
      </c>
      <c r="D28" s="163"/>
      <c r="E28" s="162">
        <v>0</v>
      </c>
      <c r="F28" s="162">
        <v>0</v>
      </c>
      <c r="G28" s="218"/>
    </row>
    <row r="29" spans="1:7" ht="11.7" customHeight="1" x14ac:dyDescent="0.25">
      <c r="A29" s="766"/>
      <c r="B29" s="767"/>
      <c r="C29" s="58" t="s">
        <v>739</v>
      </c>
      <c r="D29" s="161"/>
      <c r="E29" s="162">
        <v>0</v>
      </c>
      <c r="F29" s="162">
        <v>0</v>
      </c>
      <c r="G29" s="218"/>
    </row>
    <row r="30" spans="1:7" ht="11.7" customHeight="1" x14ac:dyDescent="0.25">
      <c r="A30" s="769">
        <v>6</v>
      </c>
      <c r="B30" s="767" t="s">
        <v>336</v>
      </c>
      <c r="C30" s="58" t="s">
        <v>875</v>
      </c>
      <c r="D30" s="161"/>
      <c r="E30" s="162">
        <v>0</v>
      </c>
      <c r="F30" s="162">
        <v>0</v>
      </c>
      <c r="G30" s="218"/>
    </row>
    <row r="31" spans="1:7" ht="11.7" customHeight="1" x14ac:dyDescent="0.25">
      <c r="A31" s="769"/>
      <c r="B31" s="767"/>
      <c r="C31" s="58" t="s">
        <v>989</v>
      </c>
      <c r="D31" s="163"/>
      <c r="E31" s="162">
        <v>0</v>
      </c>
      <c r="F31" s="162">
        <v>0</v>
      </c>
      <c r="G31" s="218"/>
    </row>
    <row r="32" spans="1:7" ht="11.7" customHeight="1" x14ac:dyDescent="0.25">
      <c r="A32" s="769"/>
      <c r="B32" s="767"/>
      <c r="C32" s="58" t="s">
        <v>739</v>
      </c>
      <c r="D32" s="163"/>
      <c r="E32" s="162">
        <v>0</v>
      </c>
      <c r="F32" s="162">
        <v>0</v>
      </c>
      <c r="G32" s="218"/>
    </row>
    <row r="33" spans="1:7" ht="11.7" customHeight="1" x14ac:dyDescent="0.25">
      <c r="A33" s="766">
        <v>7</v>
      </c>
      <c r="B33" s="767" t="s">
        <v>337</v>
      </c>
      <c r="C33" s="58" t="s">
        <v>990</v>
      </c>
      <c r="D33" s="163"/>
      <c r="E33" s="162">
        <v>0</v>
      </c>
      <c r="F33" s="162">
        <v>0</v>
      </c>
      <c r="G33" s="218"/>
    </row>
    <row r="34" spans="1:7" ht="11.7" customHeight="1" x14ac:dyDescent="0.25">
      <c r="A34" s="766"/>
      <c r="B34" s="767"/>
      <c r="C34" s="58" t="s">
        <v>1053</v>
      </c>
      <c r="D34" s="161"/>
      <c r="E34" s="162">
        <v>0</v>
      </c>
      <c r="F34" s="162">
        <v>0</v>
      </c>
      <c r="G34" s="218"/>
    </row>
    <row r="35" spans="1:7" ht="11.7" customHeight="1" x14ac:dyDescent="0.25">
      <c r="A35" s="766"/>
      <c r="B35" s="767"/>
      <c r="C35" s="58" t="s">
        <v>740</v>
      </c>
      <c r="D35" s="163"/>
      <c r="E35" s="162">
        <v>0</v>
      </c>
      <c r="F35" s="162">
        <v>0</v>
      </c>
      <c r="G35" s="218"/>
    </row>
    <row r="36" spans="1:7" ht="11.7" customHeight="1" x14ac:dyDescent="0.25">
      <c r="A36" s="766"/>
      <c r="B36" s="767"/>
      <c r="C36" s="58" t="s">
        <v>876</v>
      </c>
      <c r="D36" s="163"/>
      <c r="E36" s="162">
        <v>0</v>
      </c>
      <c r="F36" s="162">
        <v>0</v>
      </c>
      <c r="G36" s="218"/>
    </row>
    <row r="37" spans="1:7" ht="11.7" customHeight="1" x14ac:dyDescent="0.25">
      <c r="A37" s="766"/>
      <c r="B37" s="767"/>
      <c r="C37" s="58" t="s">
        <v>739</v>
      </c>
      <c r="D37" s="161"/>
      <c r="E37" s="162">
        <v>0</v>
      </c>
      <c r="F37" s="162">
        <v>0</v>
      </c>
      <c r="G37" s="218"/>
    </row>
    <row r="38" spans="1:7" ht="11.7" customHeight="1" x14ac:dyDescent="0.25">
      <c r="A38" s="309">
        <v>8</v>
      </c>
      <c r="B38" s="310" t="s">
        <v>338</v>
      </c>
      <c r="C38" s="58" t="s">
        <v>991</v>
      </c>
      <c r="D38" s="163"/>
      <c r="E38" s="162">
        <v>2</v>
      </c>
      <c r="F38" s="162">
        <v>11</v>
      </c>
      <c r="G38" s="218"/>
    </row>
    <row r="39" spans="1:7" ht="11.7" customHeight="1" x14ac:dyDescent="0.25">
      <c r="A39" s="766">
        <v>9</v>
      </c>
      <c r="B39" s="767" t="s">
        <v>339</v>
      </c>
      <c r="C39" s="58" t="s">
        <v>992</v>
      </c>
      <c r="D39" s="161"/>
      <c r="E39" s="162">
        <v>0</v>
      </c>
      <c r="F39" s="162">
        <v>0</v>
      </c>
      <c r="G39" s="218"/>
    </row>
    <row r="40" spans="1:7" ht="11.7" customHeight="1" x14ac:dyDescent="0.25">
      <c r="A40" s="766"/>
      <c r="B40" s="767"/>
      <c r="C40" s="58" t="s">
        <v>877</v>
      </c>
      <c r="D40" s="161"/>
      <c r="E40" s="162">
        <v>0</v>
      </c>
      <c r="F40" s="162">
        <v>0</v>
      </c>
      <c r="G40" s="218"/>
    </row>
    <row r="41" spans="1:7" ht="11.7" customHeight="1" x14ac:dyDescent="0.25">
      <c r="A41" s="766"/>
      <c r="B41" s="767"/>
      <c r="C41" s="58" t="s">
        <v>1282</v>
      </c>
      <c r="D41" s="161"/>
      <c r="E41" s="162">
        <v>0</v>
      </c>
      <c r="F41" s="162">
        <v>0</v>
      </c>
      <c r="G41" s="218"/>
    </row>
    <row r="42" spans="1:7" ht="11.7" customHeight="1" x14ac:dyDescent="0.25">
      <c r="A42" s="766"/>
      <c r="B42" s="767"/>
      <c r="C42" s="58" t="s">
        <v>739</v>
      </c>
      <c r="D42" s="163"/>
      <c r="E42" s="162">
        <v>0</v>
      </c>
      <c r="F42" s="162">
        <v>0</v>
      </c>
      <c r="G42" s="218"/>
    </row>
    <row r="43" spans="1:7" ht="11.7" customHeight="1" x14ac:dyDescent="0.25">
      <c r="A43" s="766"/>
      <c r="B43" s="768"/>
      <c r="C43" s="58" t="s">
        <v>741</v>
      </c>
      <c r="D43" s="163"/>
      <c r="E43" s="162">
        <v>0</v>
      </c>
      <c r="F43" s="162">
        <v>0</v>
      </c>
      <c r="G43" s="218"/>
    </row>
    <row r="44" spans="1:7" ht="11.7" customHeight="1" x14ac:dyDescent="0.25">
      <c r="A44" s="309">
        <v>10</v>
      </c>
      <c r="B44" s="310" t="s">
        <v>340</v>
      </c>
      <c r="C44" s="58" t="s">
        <v>1283</v>
      </c>
      <c r="D44" s="163"/>
      <c r="E44" s="162">
        <v>0</v>
      </c>
      <c r="F44" s="162">
        <v>0</v>
      </c>
      <c r="G44" s="218"/>
    </row>
    <row r="45" spans="1:7" ht="11.7" customHeight="1" x14ac:dyDescent="0.25">
      <c r="A45" s="766">
        <v>11</v>
      </c>
      <c r="B45" s="767" t="s">
        <v>341</v>
      </c>
      <c r="C45" s="58" t="s">
        <v>878</v>
      </c>
      <c r="D45" s="161"/>
      <c r="E45" s="162">
        <v>0</v>
      </c>
      <c r="F45" s="162">
        <v>0</v>
      </c>
      <c r="G45" s="218"/>
    </row>
    <row r="46" spans="1:7" ht="11.7" customHeight="1" x14ac:dyDescent="0.25">
      <c r="A46" s="766"/>
      <c r="B46" s="767"/>
      <c r="C46" s="58" t="s">
        <v>739</v>
      </c>
      <c r="D46" s="163"/>
      <c r="E46" s="162">
        <v>0</v>
      </c>
      <c r="F46" s="162">
        <v>0</v>
      </c>
      <c r="G46" s="218"/>
    </row>
    <row r="47" spans="1:7" ht="11.7" customHeight="1" x14ac:dyDescent="0.25">
      <c r="A47" s="769">
        <v>12</v>
      </c>
      <c r="B47" s="767" t="s">
        <v>342</v>
      </c>
      <c r="C47" s="58" t="s">
        <v>995</v>
      </c>
      <c r="D47" s="163"/>
      <c r="E47" s="162">
        <v>3</v>
      </c>
      <c r="F47" s="162">
        <v>11</v>
      </c>
      <c r="G47" s="218"/>
    </row>
    <row r="48" spans="1:7" ht="11.7" customHeight="1" x14ac:dyDescent="0.25">
      <c r="A48" s="769"/>
      <c r="B48" s="767"/>
      <c r="C48" s="58" t="s">
        <v>741</v>
      </c>
      <c r="D48" s="163"/>
      <c r="E48" s="162">
        <v>0</v>
      </c>
      <c r="F48" s="162">
        <v>0</v>
      </c>
      <c r="G48" s="218"/>
    </row>
    <row r="49" spans="1:7" ht="11.7" customHeight="1" x14ac:dyDescent="0.25">
      <c r="A49" s="769"/>
      <c r="B49" s="767"/>
      <c r="C49" s="58" t="s">
        <v>742</v>
      </c>
      <c r="D49" s="163"/>
      <c r="E49" s="162">
        <v>0</v>
      </c>
      <c r="F49" s="162">
        <v>0</v>
      </c>
      <c r="G49" s="218"/>
    </row>
    <row r="50" spans="1:7" ht="11.7" customHeight="1" x14ac:dyDescent="0.25">
      <c r="A50" s="769"/>
      <c r="B50" s="767"/>
      <c r="C50" s="58" t="s">
        <v>1282</v>
      </c>
      <c r="D50" s="161"/>
      <c r="E50" s="162">
        <v>0</v>
      </c>
      <c r="F50" s="162">
        <v>0</v>
      </c>
      <c r="G50" s="218"/>
    </row>
    <row r="51" spans="1:7" ht="11.7" customHeight="1" x14ac:dyDescent="0.25">
      <c r="A51" s="766">
        <v>13</v>
      </c>
      <c r="B51" s="767" t="s">
        <v>343</v>
      </c>
      <c r="C51" s="58" t="s">
        <v>997</v>
      </c>
      <c r="D51" s="163"/>
      <c r="E51" s="162">
        <v>0</v>
      </c>
      <c r="F51" s="162">
        <v>0</v>
      </c>
      <c r="G51" s="218"/>
    </row>
    <row r="52" spans="1:7" ht="11.7" customHeight="1" x14ac:dyDescent="0.25">
      <c r="A52" s="766"/>
      <c r="B52" s="767"/>
      <c r="C52" s="58" t="s">
        <v>483</v>
      </c>
      <c r="D52" s="163"/>
      <c r="E52" s="162">
        <v>0</v>
      </c>
      <c r="F52" s="162">
        <v>0</v>
      </c>
      <c r="G52" s="218"/>
    </row>
    <row r="53" spans="1:7" ht="11.7" customHeight="1" x14ac:dyDescent="0.25">
      <c r="A53" s="766"/>
      <c r="B53" s="767"/>
      <c r="C53" s="58" t="s">
        <v>739</v>
      </c>
      <c r="D53" s="163"/>
      <c r="E53" s="162">
        <v>0</v>
      </c>
      <c r="F53" s="162">
        <v>0</v>
      </c>
      <c r="G53" s="218"/>
    </row>
    <row r="54" spans="1:7" ht="11.7" customHeight="1" x14ac:dyDescent="0.25">
      <c r="A54" s="766">
        <v>14</v>
      </c>
      <c r="B54" s="767" t="s">
        <v>344</v>
      </c>
      <c r="C54" s="58" t="s">
        <v>1071</v>
      </c>
      <c r="D54" s="163"/>
      <c r="E54" s="162">
        <v>1</v>
      </c>
      <c r="F54" s="162">
        <v>10</v>
      </c>
      <c r="G54" s="218"/>
    </row>
    <row r="55" spans="1:7" ht="11.7" customHeight="1" x14ac:dyDescent="0.25">
      <c r="A55" s="766"/>
      <c r="B55" s="767"/>
      <c r="C55" s="58" t="s">
        <v>474</v>
      </c>
      <c r="D55" s="163"/>
      <c r="E55" s="162">
        <v>0</v>
      </c>
      <c r="F55" s="162">
        <v>0</v>
      </c>
      <c r="G55" s="218"/>
    </row>
    <row r="56" spans="1:7" ht="11.7" customHeight="1" x14ac:dyDescent="0.25">
      <c r="A56" s="766">
        <v>15</v>
      </c>
      <c r="B56" s="767" t="s">
        <v>345</v>
      </c>
      <c r="C56" s="58" t="s">
        <v>879</v>
      </c>
      <c r="D56" s="163"/>
      <c r="E56" s="162">
        <v>0</v>
      </c>
      <c r="F56" s="162">
        <v>0</v>
      </c>
      <c r="G56" s="218"/>
    </row>
    <row r="57" spans="1:7" ht="11.7" customHeight="1" x14ac:dyDescent="0.25">
      <c r="A57" s="766"/>
      <c r="B57" s="768"/>
      <c r="C57" s="58" t="s">
        <v>999</v>
      </c>
      <c r="D57" s="163"/>
      <c r="E57" s="162">
        <v>0</v>
      </c>
      <c r="F57" s="162">
        <v>0</v>
      </c>
      <c r="G57" s="218"/>
    </row>
    <row r="58" spans="1:7" ht="11.7" customHeight="1" x14ac:dyDescent="0.25">
      <c r="A58" s="766"/>
      <c r="B58" s="768"/>
      <c r="C58" s="58" t="s">
        <v>743</v>
      </c>
      <c r="D58" s="163"/>
      <c r="E58" s="162">
        <v>0</v>
      </c>
      <c r="F58" s="162">
        <v>0</v>
      </c>
      <c r="G58" s="218"/>
    </row>
    <row r="59" spans="1:7" ht="11.7" customHeight="1" x14ac:dyDescent="0.25">
      <c r="A59" s="769">
        <v>16</v>
      </c>
      <c r="B59" s="770" t="s">
        <v>346</v>
      </c>
      <c r="C59" s="103" t="s">
        <v>481</v>
      </c>
      <c r="D59" s="163"/>
      <c r="E59" s="162">
        <v>0</v>
      </c>
      <c r="F59" s="162">
        <v>0</v>
      </c>
      <c r="G59" s="218"/>
    </row>
    <row r="60" spans="1:7" ht="11.7" customHeight="1" x14ac:dyDescent="0.25">
      <c r="A60" s="769"/>
      <c r="B60" s="770"/>
      <c r="C60" s="103" t="s">
        <v>482</v>
      </c>
      <c r="D60" s="163"/>
      <c r="E60" s="162">
        <v>0</v>
      </c>
      <c r="F60" s="162">
        <v>0</v>
      </c>
      <c r="G60" s="218"/>
    </row>
    <row r="61" spans="1:7" ht="11.7" customHeight="1" x14ac:dyDescent="0.25">
      <c r="A61" s="769"/>
      <c r="B61" s="770"/>
      <c r="C61" s="103" t="s">
        <v>1269</v>
      </c>
      <c r="D61" s="161"/>
      <c r="E61" s="162">
        <v>0</v>
      </c>
      <c r="F61" s="162">
        <v>0</v>
      </c>
      <c r="G61" s="218"/>
    </row>
    <row r="62" spans="1:7" ht="11.7" customHeight="1" x14ac:dyDescent="0.25">
      <c r="A62" s="769"/>
      <c r="B62" s="770"/>
      <c r="C62" s="103" t="s">
        <v>1268</v>
      </c>
      <c r="D62" s="163"/>
      <c r="E62" s="162">
        <v>0</v>
      </c>
      <c r="F62" s="162">
        <v>0</v>
      </c>
      <c r="G62" s="218"/>
    </row>
    <row r="63" spans="1:7" ht="11.7" customHeight="1" x14ac:dyDescent="0.25">
      <c r="A63" s="769"/>
      <c r="B63" s="770"/>
      <c r="C63" s="58" t="s">
        <v>1282</v>
      </c>
      <c r="D63" s="163"/>
      <c r="E63" s="162">
        <v>0</v>
      </c>
      <c r="F63" s="162">
        <v>0</v>
      </c>
      <c r="G63" s="218"/>
    </row>
    <row r="64" spans="1:7" ht="11.7" customHeight="1" x14ac:dyDescent="0.25">
      <c r="A64" s="769"/>
      <c r="B64" s="770"/>
      <c r="C64" s="103" t="s">
        <v>880</v>
      </c>
      <c r="D64" s="163"/>
      <c r="E64" s="162">
        <v>0</v>
      </c>
      <c r="F64" s="162">
        <v>0</v>
      </c>
      <c r="G64" s="218"/>
    </row>
    <row r="65" spans="1:7" ht="11.7" customHeight="1" x14ac:dyDescent="0.25">
      <c r="A65" s="769"/>
      <c r="B65" s="770"/>
      <c r="C65" s="103" t="s">
        <v>739</v>
      </c>
      <c r="D65" s="161"/>
      <c r="E65" s="162">
        <v>0</v>
      </c>
      <c r="F65" s="162">
        <v>0</v>
      </c>
      <c r="G65" s="218"/>
    </row>
    <row r="66" spans="1:7" ht="11.7" customHeight="1" x14ac:dyDescent="0.25">
      <c r="A66" s="766">
        <v>17</v>
      </c>
      <c r="B66" s="767" t="s">
        <v>347</v>
      </c>
      <c r="C66" s="103" t="s">
        <v>485</v>
      </c>
      <c r="D66" s="163"/>
      <c r="E66" s="162">
        <v>0</v>
      </c>
      <c r="F66" s="162">
        <v>0</v>
      </c>
      <c r="G66" s="218"/>
    </row>
    <row r="67" spans="1:7" ht="11.7" customHeight="1" x14ac:dyDescent="0.25">
      <c r="A67" s="766"/>
      <c r="B67" s="767"/>
      <c r="C67" s="58" t="s">
        <v>739</v>
      </c>
      <c r="D67" s="161"/>
      <c r="E67" s="162">
        <v>0</v>
      </c>
      <c r="F67" s="162">
        <v>0</v>
      </c>
      <c r="G67" s="218"/>
    </row>
    <row r="68" spans="1:7" ht="11.7" customHeight="1" x14ac:dyDescent="0.25">
      <c r="A68" s="766">
        <v>18</v>
      </c>
      <c r="B68" s="767" t="s">
        <v>744</v>
      </c>
      <c r="C68" s="58" t="s">
        <v>1000</v>
      </c>
      <c r="D68" s="163"/>
      <c r="E68" s="162">
        <v>0</v>
      </c>
      <c r="F68" s="162">
        <v>0</v>
      </c>
      <c r="G68" s="218"/>
    </row>
    <row r="69" spans="1:7" ht="11.7" customHeight="1" x14ac:dyDescent="0.25">
      <c r="A69" s="766"/>
      <c r="B69" s="767"/>
      <c r="C69" s="58" t="s">
        <v>745</v>
      </c>
      <c r="D69" s="163"/>
      <c r="E69" s="162">
        <v>0</v>
      </c>
      <c r="F69" s="162">
        <v>0</v>
      </c>
      <c r="G69" s="218"/>
    </row>
    <row r="70" spans="1:7" ht="11.7" customHeight="1" x14ac:dyDescent="0.25">
      <c r="A70" s="766"/>
      <c r="B70" s="767"/>
      <c r="C70" s="58" t="s">
        <v>739</v>
      </c>
      <c r="D70" s="163"/>
      <c r="E70" s="162">
        <v>0</v>
      </c>
      <c r="F70" s="162">
        <v>0</v>
      </c>
      <c r="G70" s="218"/>
    </row>
    <row r="71" spans="1:7" ht="11.7" customHeight="1" x14ac:dyDescent="0.25">
      <c r="A71" s="766">
        <v>19</v>
      </c>
      <c r="B71" s="767" t="s">
        <v>349</v>
      </c>
      <c r="C71" s="58" t="s">
        <v>882</v>
      </c>
      <c r="D71" s="163"/>
      <c r="E71" s="162">
        <v>0</v>
      </c>
      <c r="F71" s="162">
        <v>0</v>
      </c>
      <c r="G71" s="218"/>
    </row>
    <row r="72" spans="1:7" ht="11.7" customHeight="1" x14ac:dyDescent="0.25">
      <c r="A72" s="766"/>
      <c r="B72" s="767"/>
      <c r="C72" s="58" t="s">
        <v>883</v>
      </c>
      <c r="D72" s="163"/>
      <c r="E72" s="162">
        <v>0</v>
      </c>
      <c r="F72" s="162">
        <v>0</v>
      </c>
      <c r="G72" s="218"/>
    </row>
    <row r="73" spans="1:7" ht="11.7" customHeight="1" x14ac:dyDescent="0.25">
      <c r="A73" s="766"/>
      <c r="B73" s="767"/>
      <c r="C73" s="58" t="s">
        <v>899</v>
      </c>
      <c r="D73" s="163"/>
      <c r="E73" s="162">
        <v>0</v>
      </c>
      <c r="F73" s="162">
        <v>0</v>
      </c>
      <c r="G73" s="218"/>
    </row>
    <row r="74" spans="1:7" ht="11.7" customHeight="1" x14ac:dyDescent="0.25">
      <c r="A74" s="766"/>
      <c r="B74" s="767"/>
      <c r="C74" s="58" t="s">
        <v>473</v>
      </c>
      <c r="D74" s="163"/>
      <c r="E74" s="162">
        <v>0</v>
      </c>
      <c r="F74" s="162">
        <v>0</v>
      </c>
      <c r="G74" s="218"/>
    </row>
    <row r="75" spans="1:7" ht="11.7" customHeight="1" x14ac:dyDescent="0.25">
      <c r="A75" s="766"/>
      <c r="B75" s="767"/>
      <c r="C75" s="58" t="s">
        <v>881</v>
      </c>
      <c r="D75" s="163"/>
      <c r="E75" s="162">
        <v>0</v>
      </c>
      <c r="F75" s="162">
        <v>0</v>
      </c>
      <c r="G75" s="218"/>
    </row>
    <row r="76" spans="1:7" ht="11.7" customHeight="1" x14ac:dyDescent="0.25">
      <c r="A76" s="766"/>
      <c r="B76" s="767"/>
      <c r="C76" s="58" t="s">
        <v>739</v>
      </c>
      <c r="D76" s="163"/>
      <c r="E76" s="162">
        <v>0</v>
      </c>
      <c r="F76" s="162">
        <v>0</v>
      </c>
      <c r="G76" s="218"/>
    </row>
    <row r="77" spans="1:7" ht="11.7" customHeight="1" x14ac:dyDescent="0.25">
      <c r="A77" s="766">
        <v>20</v>
      </c>
      <c r="B77" s="768" t="s">
        <v>350</v>
      </c>
      <c r="C77" s="58" t="s">
        <v>1055</v>
      </c>
      <c r="D77" s="161"/>
      <c r="E77" s="162">
        <v>0</v>
      </c>
      <c r="F77" s="162">
        <v>0</v>
      </c>
      <c r="G77" s="218"/>
    </row>
    <row r="78" spans="1:7" ht="11.7" customHeight="1" x14ac:dyDescent="0.25">
      <c r="A78" s="766"/>
      <c r="B78" s="768"/>
      <c r="C78" s="58" t="s">
        <v>1001</v>
      </c>
      <c r="D78" s="163"/>
      <c r="E78" s="162">
        <v>0</v>
      </c>
      <c r="F78" s="162">
        <v>0</v>
      </c>
      <c r="G78" s="218"/>
    </row>
    <row r="79" spans="1:7" ht="11.7" customHeight="1" x14ac:dyDescent="0.25">
      <c r="A79" s="766"/>
      <c r="B79" s="768"/>
      <c r="C79" s="58" t="s">
        <v>1056</v>
      </c>
      <c r="D79" s="161"/>
      <c r="E79" s="162">
        <v>0</v>
      </c>
      <c r="F79" s="162">
        <v>0</v>
      </c>
      <c r="G79" s="218"/>
    </row>
    <row r="80" spans="1:7" ht="11.7" customHeight="1" x14ac:dyDescent="0.25">
      <c r="A80" s="766"/>
      <c r="B80" s="768"/>
      <c r="C80" s="58" t="s">
        <v>1002</v>
      </c>
      <c r="D80" s="161"/>
      <c r="E80" s="162">
        <v>0</v>
      </c>
      <c r="F80" s="162">
        <v>0</v>
      </c>
      <c r="G80" s="218"/>
    </row>
    <row r="81" spans="1:7" ht="11.7" customHeight="1" x14ac:dyDescent="0.25">
      <c r="A81" s="766"/>
      <c r="B81" s="768"/>
      <c r="C81" s="58" t="s">
        <v>1284</v>
      </c>
      <c r="D81" s="161"/>
      <c r="E81" s="162">
        <v>0</v>
      </c>
      <c r="F81" s="162">
        <v>0</v>
      </c>
      <c r="G81" s="218"/>
    </row>
    <row r="82" spans="1:7" ht="11.7" customHeight="1" x14ac:dyDescent="0.25">
      <c r="A82" s="766"/>
      <c r="B82" s="768"/>
      <c r="C82" s="58" t="s">
        <v>739</v>
      </c>
      <c r="D82" s="161"/>
      <c r="E82" s="162">
        <v>0</v>
      </c>
      <c r="F82" s="162">
        <v>0</v>
      </c>
      <c r="G82" s="218"/>
    </row>
    <row r="83" spans="1:7" ht="11.7" customHeight="1" x14ac:dyDescent="0.25">
      <c r="A83" s="766">
        <v>21</v>
      </c>
      <c r="B83" s="767" t="s">
        <v>351</v>
      </c>
      <c r="C83" s="58" t="s">
        <v>1285</v>
      </c>
      <c r="D83" s="163"/>
      <c r="E83" s="162">
        <v>0</v>
      </c>
      <c r="F83" s="162">
        <v>0</v>
      </c>
      <c r="G83" s="218"/>
    </row>
    <row r="84" spans="1:7" ht="11.7" customHeight="1" x14ac:dyDescent="0.25">
      <c r="A84" s="766"/>
      <c r="B84" s="767"/>
      <c r="C84" s="58" t="s">
        <v>476</v>
      </c>
      <c r="D84" s="163"/>
      <c r="E84" s="162">
        <v>0</v>
      </c>
      <c r="F84" s="162">
        <v>0</v>
      </c>
      <c r="G84" s="218"/>
    </row>
    <row r="85" spans="1:7" ht="11.7" customHeight="1" x14ac:dyDescent="0.25">
      <c r="A85" s="766"/>
      <c r="B85" s="767"/>
      <c r="C85" s="58" t="s">
        <v>739</v>
      </c>
      <c r="D85" s="163"/>
      <c r="E85" s="162">
        <v>0</v>
      </c>
      <c r="F85" s="162">
        <v>0</v>
      </c>
      <c r="G85" s="218"/>
    </row>
    <row r="86" spans="1:7" ht="27.6" x14ac:dyDescent="0.25">
      <c r="A86" s="766">
        <v>22</v>
      </c>
      <c r="B86" s="767" t="s">
        <v>352</v>
      </c>
      <c r="C86" s="370" t="s">
        <v>1005</v>
      </c>
      <c r="D86" s="163"/>
      <c r="E86" s="162">
        <v>0</v>
      </c>
      <c r="F86" s="162">
        <v>0</v>
      </c>
      <c r="G86" s="218"/>
    </row>
    <row r="87" spans="1:7" x14ac:dyDescent="0.25">
      <c r="A87" s="766"/>
      <c r="B87" s="767"/>
      <c r="C87" s="370" t="s">
        <v>879</v>
      </c>
      <c r="D87" s="163"/>
      <c r="E87" s="162">
        <v>0</v>
      </c>
      <c r="F87" s="162">
        <v>0</v>
      </c>
      <c r="G87" s="218"/>
    </row>
    <row r="88" spans="1:7" ht="27.6" x14ac:dyDescent="0.25">
      <c r="A88" s="766"/>
      <c r="B88" s="767"/>
      <c r="C88" s="370" t="s">
        <v>1006</v>
      </c>
      <c r="D88" s="163"/>
      <c r="E88" s="162">
        <v>0</v>
      </c>
      <c r="F88" s="162">
        <v>0</v>
      </c>
      <c r="G88" s="218"/>
    </row>
    <row r="89" spans="1:7" ht="11.7" customHeight="1" x14ac:dyDescent="0.25">
      <c r="A89" s="766">
        <v>23</v>
      </c>
      <c r="B89" s="767" t="s">
        <v>353</v>
      </c>
      <c r="C89" s="58" t="s">
        <v>885</v>
      </c>
      <c r="D89" s="161"/>
      <c r="E89" s="162">
        <v>0</v>
      </c>
      <c r="F89" s="162">
        <v>0</v>
      </c>
      <c r="G89" s="218"/>
    </row>
    <row r="90" spans="1:7" ht="11.7" customHeight="1" x14ac:dyDescent="0.25">
      <c r="A90" s="766"/>
      <c r="B90" s="767"/>
      <c r="C90" s="58" t="s">
        <v>1007</v>
      </c>
      <c r="D90" s="161"/>
      <c r="E90" s="162">
        <v>0</v>
      </c>
      <c r="F90" s="162">
        <v>0</v>
      </c>
      <c r="G90" s="218"/>
    </row>
    <row r="91" spans="1:7" ht="11.7" customHeight="1" x14ac:dyDescent="0.25">
      <c r="A91" s="766"/>
      <c r="B91" s="767"/>
      <c r="C91" s="58" t="s">
        <v>1282</v>
      </c>
      <c r="D91" s="161"/>
      <c r="E91" s="162">
        <v>0</v>
      </c>
      <c r="F91" s="162">
        <v>0</v>
      </c>
      <c r="G91" s="218"/>
    </row>
    <row r="92" spans="1:7" ht="11.7" customHeight="1" x14ac:dyDescent="0.25">
      <c r="A92" s="766">
        <v>24</v>
      </c>
      <c r="B92" s="767" t="s">
        <v>354</v>
      </c>
      <c r="C92" s="58" t="s">
        <v>888</v>
      </c>
      <c r="D92" s="161"/>
      <c r="E92" s="162">
        <v>0</v>
      </c>
      <c r="F92" s="162">
        <v>0</v>
      </c>
      <c r="G92" s="218"/>
    </row>
    <row r="93" spans="1:7" ht="11.7" customHeight="1" x14ac:dyDescent="0.25">
      <c r="A93" s="766"/>
      <c r="B93" s="767"/>
      <c r="C93" s="58" t="s">
        <v>886</v>
      </c>
      <c r="D93" s="161"/>
      <c r="E93" s="162">
        <v>0</v>
      </c>
      <c r="F93" s="162">
        <v>0</v>
      </c>
      <c r="G93" s="218"/>
    </row>
    <row r="94" spans="1:7" ht="11.7" customHeight="1" x14ac:dyDescent="0.25">
      <c r="A94" s="766"/>
      <c r="B94" s="767"/>
      <c r="C94" s="58" t="s">
        <v>1008</v>
      </c>
      <c r="D94" s="161"/>
      <c r="E94" s="162">
        <v>0</v>
      </c>
      <c r="F94" s="162">
        <v>0</v>
      </c>
      <c r="G94" s="218"/>
    </row>
    <row r="95" spans="1:7" ht="11.7" customHeight="1" x14ac:dyDescent="0.25">
      <c r="A95" s="766"/>
      <c r="B95" s="767"/>
      <c r="C95" s="58" t="s">
        <v>479</v>
      </c>
      <c r="D95" s="163"/>
      <c r="E95" s="162">
        <v>0</v>
      </c>
      <c r="F95" s="162">
        <v>0</v>
      </c>
      <c r="G95" s="218"/>
    </row>
    <row r="96" spans="1:7" ht="11.7" customHeight="1" x14ac:dyDescent="0.25">
      <c r="A96" s="766"/>
      <c r="B96" s="767"/>
      <c r="C96" s="58" t="s">
        <v>380</v>
      </c>
      <c r="D96" s="161"/>
      <c r="E96" s="162">
        <v>0</v>
      </c>
      <c r="F96" s="162">
        <v>0</v>
      </c>
      <c r="G96" s="218"/>
    </row>
    <row r="97" spans="1:7" ht="11.7" customHeight="1" x14ac:dyDescent="0.25">
      <c r="A97" s="766"/>
      <c r="B97" s="767"/>
      <c r="C97" s="58" t="s">
        <v>887</v>
      </c>
      <c r="D97" s="161"/>
      <c r="E97" s="162">
        <v>0</v>
      </c>
      <c r="F97" s="162">
        <v>0</v>
      </c>
      <c r="G97" s="218"/>
    </row>
    <row r="98" spans="1:7" ht="11.7" customHeight="1" x14ac:dyDescent="0.25">
      <c r="A98" s="766"/>
      <c r="B98" s="767"/>
      <c r="C98" s="58" t="s">
        <v>739</v>
      </c>
      <c r="D98" s="161"/>
      <c r="E98" s="162">
        <v>0</v>
      </c>
      <c r="F98" s="162">
        <v>0</v>
      </c>
      <c r="G98" s="218"/>
    </row>
    <row r="99" spans="1:7" ht="11.7" customHeight="1" x14ac:dyDescent="0.25">
      <c r="A99" s="766">
        <v>25</v>
      </c>
      <c r="B99" s="767" t="s">
        <v>355</v>
      </c>
      <c r="C99" s="58" t="s">
        <v>475</v>
      </c>
      <c r="D99" s="161"/>
      <c r="E99" s="162">
        <v>0</v>
      </c>
      <c r="F99" s="162">
        <v>0</v>
      </c>
      <c r="G99" s="218"/>
    </row>
    <row r="100" spans="1:7" ht="11.7" customHeight="1" x14ac:dyDescent="0.25">
      <c r="A100" s="766"/>
      <c r="B100" s="767"/>
      <c r="C100" s="58" t="s">
        <v>739</v>
      </c>
      <c r="D100" s="163"/>
      <c r="E100" s="162">
        <v>0</v>
      </c>
      <c r="F100" s="162">
        <v>0</v>
      </c>
      <c r="G100" s="218"/>
    </row>
    <row r="101" spans="1:7" ht="11.7" customHeight="1" x14ac:dyDescent="0.25">
      <c r="A101" s="766">
        <v>26</v>
      </c>
      <c r="B101" s="767" t="s">
        <v>356</v>
      </c>
      <c r="C101" s="58" t="s">
        <v>1058</v>
      </c>
      <c r="D101" s="163"/>
      <c r="E101" s="162">
        <v>0</v>
      </c>
      <c r="F101" s="162">
        <v>0</v>
      </c>
      <c r="G101" s="218"/>
    </row>
    <row r="102" spans="1:7" ht="11.7" customHeight="1" x14ac:dyDescent="0.25">
      <c r="A102" s="766"/>
      <c r="B102" s="767"/>
      <c r="C102" s="58" t="s">
        <v>746</v>
      </c>
      <c r="D102" s="163"/>
      <c r="E102" s="162">
        <v>0</v>
      </c>
      <c r="F102" s="162">
        <v>0</v>
      </c>
      <c r="G102" s="218"/>
    </row>
    <row r="103" spans="1:7" ht="14.4" customHeight="1" x14ac:dyDescent="0.25">
      <c r="A103" s="766"/>
      <c r="B103" s="767"/>
      <c r="C103" s="58" t="s">
        <v>478</v>
      </c>
      <c r="D103" s="163"/>
      <c r="E103" s="162">
        <v>0</v>
      </c>
      <c r="F103" s="162">
        <v>0</v>
      </c>
      <c r="G103" s="218"/>
    </row>
    <row r="104" spans="1:7" ht="11.7" customHeight="1" x14ac:dyDescent="0.25">
      <c r="A104" s="766"/>
      <c r="B104" s="767"/>
      <c r="C104" s="58" t="s">
        <v>747</v>
      </c>
      <c r="D104" s="161"/>
      <c r="E104" s="162">
        <v>0</v>
      </c>
      <c r="F104" s="162">
        <v>0</v>
      </c>
      <c r="G104" s="218"/>
    </row>
    <row r="105" spans="1:7" ht="11.7" customHeight="1" x14ac:dyDescent="0.25">
      <c r="A105" s="766"/>
      <c r="B105" s="767"/>
      <c r="C105" s="58" t="s">
        <v>1282</v>
      </c>
      <c r="D105" s="161"/>
      <c r="E105" s="162">
        <v>0</v>
      </c>
      <c r="F105" s="162">
        <v>0</v>
      </c>
      <c r="G105" s="218"/>
    </row>
    <row r="106" spans="1:7" ht="11.7" customHeight="1" x14ac:dyDescent="0.25">
      <c r="A106" s="766"/>
      <c r="B106" s="767"/>
      <c r="C106" s="58" t="s">
        <v>889</v>
      </c>
      <c r="D106" s="161"/>
      <c r="E106" s="162">
        <v>0</v>
      </c>
      <c r="F106" s="162">
        <v>0</v>
      </c>
      <c r="G106" s="218"/>
    </row>
    <row r="107" spans="1:7" ht="11.7" customHeight="1" x14ac:dyDescent="0.25">
      <c r="A107" s="766"/>
      <c r="B107" s="767"/>
      <c r="C107" s="58" t="s">
        <v>1009</v>
      </c>
      <c r="D107" s="161"/>
      <c r="E107" s="162">
        <v>0</v>
      </c>
      <c r="F107" s="162">
        <v>0</v>
      </c>
      <c r="G107" s="218"/>
    </row>
    <row r="108" spans="1:7" ht="11.7" customHeight="1" x14ac:dyDescent="0.25">
      <c r="A108" s="766"/>
      <c r="B108" s="767"/>
      <c r="C108" s="58" t="s">
        <v>1272</v>
      </c>
      <c r="D108" s="166"/>
      <c r="E108" s="162">
        <v>0</v>
      </c>
      <c r="F108" s="162">
        <v>0</v>
      </c>
      <c r="G108" s="218"/>
    </row>
    <row r="109" spans="1:7" ht="11.7" customHeight="1" x14ac:dyDescent="0.25">
      <c r="A109" s="766"/>
      <c r="B109" s="767"/>
      <c r="C109" s="58" t="s">
        <v>1286</v>
      </c>
      <c r="D109" s="164"/>
      <c r="E109" s="162">
        <v>0</v>
      </c>
      <c r="F109" s="162">
        <v>0</v>
      </c>
      <c r="G109" s="218"/>
    </row>
    <row r="110" spans="1:7" ht="11.7" customHeight="1" x14ac:dyDescent="0.25">
      <c r="A110" s="766"/>
      <c r="B110" s="767"/>
      <c r="C110" s="58" t="s">
        <v>739</v>
      </c>
      <c r="D110" s="166"/>
      <c r="E110" s="162">
        <v>0</v>
      </c>
      <c r="F110" s="162">
        <v>0</v>
      </c>
      <c r="G110" s="218"/>
    </row>
    <row r="111" spans="1:7" ht="11.7" customHeight="1" x14ac:dyDescent="0.25">
      <c r="A111" s="309">
        <v>27</v>
      </c>
      <c r="B111" s="310" t="s">
        <v>357</v>
      </c>
      <c r="C111" s="58" t="s">
        <v>1010</v>
      </c>
      <c r="D111" s="166"/>
      <c r="E111" s="162">
        <v>1</v>
      </c>
      <c r="F111" s="162">
        <v>10</v>
      </c>
      <c r="G111" s="218"/>
    </row>
    <row r="112" spans="1:7" ht="11.7" customHeight="1" x14ac:dyDescent="0.25">
      <c r="A112" s="766">
        <v>28</v>
      </c>
      <c r="B112" s="767" t="s">
        <v>358</v>
      </c>
      <c r="C112" s="58" t="s">
        <v>890</v>
      </c>
      <c r="D112" s="163"/>
      <c r="E112" s="162">
        <v>0</v>
      </c>
      <c r="F112" s="162">
        <v>0</v>
      </c>
      <c r="G112" s="218"/>
    </row>
    <row r="113" spans="1:7" ht="11.7" customHeight="1" x14ac:dyDescent="0.25">
      <c r="A113" s="766"/>
      <c r="B113" s="767"/>
      <c r="C113" s="58" t="s">
        <v>748</v>
      </c>
      <c r="D113" s="161"/>
      <c r="E113" s="162">
        <v>0</v>
      </c>
      <c r="F113" s="162">
        <v>0</v>
      </c>
      <c r="G113" s="218"/>
    </row>
    <row r="114" spans="1:7" ht="11.7" customHeight="1" x14ac:dyDescent="0.25">
      <c r="A114" s="766"/>
      <c r="B114" s="767"/>
      <c r="C114" s="58" t="s">
        <v>1011</v>
      </c>
      <c r="D114" s="163"/>
      <c r="E114" s="162">
        <v>0</v>
      </c>
      <c r="F114" s="162">
        <v>0</v>
      </c>
      <c r="G114" s="218"/>
    </row>
    <row r="115" spans="1:7" ht="11.7" customHeight="1" x14ac:dyDescent="0.25">
      <c r="A115" s="766"/>
      <c r="B115" s="767"/>
      <c r="C115" s="58" t="s">
        <v>1057</v>
      </c>
      <c r="D115" s="163"/>
      <c r="E115" s="162">
        <v>0</v>
      </c>
      <c r="F115" s="162">
        <v>0</v>
      </c>
      <c r="G115" s="218"/>
    </row>
    <row r="116" spans="1:7" ht="11.7" customHeight="1" x14ac:dyDescent="0.25">
      <c r="A116" s="766">
        <v>29</v>
      </c>
      <c r="B116" s="767" t="s">
        <v>359</v>
      </c>
      <c r="C116" s="58" t="s">
        <v>1012</v>
      </c>
      <c r="D116" s="161"/>
      <c r="E116" s="162">
        <v>0</v>
      </c>
      <c r="F116" s="162">
        <v>0</v>
      </c>
      <c r="G116" s="218"/>
    </row>
    <row r="117" spans="1:7" ht="11.7" customHeight="1" x14ac:dyDescent="0.25">
      <c r="A117" s="766"/>
      <c r="B117" s="767"/>
      <c r="C117" s="58" t="s">
        <v>1287</v>
      </c>
      <c r="D117" s="163"/>
      <c r="E117" s="162">
        <v>0</v>
      </c>
      <c r="F117" s="162">
        <v>0</v>
      </c>
      <c r="G117" s="218"/>
    </row>
    <row r="118" spans="1:7" ht="11.7" customHeight="1" x14ac:dyDescent="0.25">
      <c r="A118" s="766"/>
      <c r="B118" s="767"/>
      <c r="C118" s="58" t="s">
        <v>891</v>
      </c>
      <c r="D118" s="163"/>
      <c r="E118" s="162">
        <v>0</v>
      </c>
      <c r="F118" s="162">
        <v>0</v>
      </c>
      <c r="G118" s="218"/>
    </row>
    <row r="119" spans="1:7" ht="11.7" customHeight="1" x14ac:dyDescent="0.25">
      <c r="A119" s="766"/>
      <c r="B119" s="767"/>
      <c r="C119" s="58" t="s">
        <v>739</v>
      </c>
      <c r="D119" s="163"/>
      <c r="E119" s="162">
        <v>0</v>
      </c>
      <c r="F119" s="162">
        <v>0</v>
      </c>
      <c r="G119" s="218"/>
    </row>
    <row r="120" spans="1:7" ht="11.7" customHeight="1" x14ac:dyDescent="0.25">
      <c r="A120" s="766">
        <v>30</v>
      </c>
      <c r="B120" s="767" t="s">
        <v>360</v>
      </c>
      <c r="C120" s="58" t="s">
        <v>1014</v>
      </c>
      <c r="D120" s="163"/>
      <c r="E120" s="162">
        <v>0</v>
      </c>
      <c r="F120" s="162">
        <v>0</v>
      </c>
      <c r="G120" s="218"/>
    </row>
    <row r="121" spans="1:7" ht="11.7" customHeight="1" x14ac:dyDescent="0.25">
      <c r="A121" s="766"/>
      <c r="B121" s="767"/>
      <c r="C121" s="58" t="s">
        <v>893</v>
      </c>
      <c r="D121" s="163"/>
      <c r="E121" s="162">
        <v>0</v>
      </c>
      <c r="F121" s="162">
        <v>0</v>
      </c>
      <c r="G121" s="218"/>
    </row>
    <row r="122" spans="1:7" ht="11.7" customHeight="1" x14ac:dyDescent="0.25">
      <c r="A122" s="766"/>
      <c r="B122" s="767"/>
      <c r="C122" s="58" t="s">
        <v>892</v>
      </c>
      <c r="D122" s="161"/>
      <c r="E122" s="162">
        <v>0</v>
      </c>
      <c r="F122" s="162">
        <v>0</v>
      </c>
      <c r="G122" s="218"/>
    </row>
    <row r="123" spans="1:7" ht="11.7" customHeight="1" x14ac:dyDescent="0.25">
      <c r="A123" s="766"/>
      <c r="B123" s="767"/>
      <c r="C123" s="58" t="s">
        <v>1288</v>
      </c>
      <c r="D123" s="161"/>
      <c r="E123" s="162">
        <v>0</v>
      </c>
      <c r="F123" s="162">
        <v>0</v>
      </c>
      <c r="G123" s="218"/>
    </row>
    <row r="124" spans="1:7" ht="11.7" customHeight="1" x14ac:dyDescent="0.25">
      <c r="A124" s="766"/>
      <c r="B124" s="767"/>
      <c r="C124" s="58" t="s">
        <v>739</v>
      </c>
      <c r="D124" s="163"/>
      <c r="E124" s="162">
        <v>0</v>
      </c>
      <c r="F124" s="162">
        <v>0</v>
      </c>
      <c r="G124" s="218"/>
    </row>
    <row r="125" spans="1:7" ht="11.7" customHeight="1" x14ac:dyDescent="0.25">
      <c r="A125" s="766">
        <v>31</v>
      </c>
      <c r="B125" s="767" t="s">
        <v>361</v>
      </c>
      <c r="C125" s="58" t="s">
        <v>1278</v>
      </c>
      <c r="D125" s="163"/>
      <c r="E125" s="162">
        <v>0</v>
      </c>
      <c r="F125" s="162">
        <v>0</v>
      </c>
      <c r="G125" s="218"/>
    </row>
    <row r="126" spans="1:7" ht="11.7" customHeight="1" x14ac:dyDescent="0.25">
      <c r="A126" s="766"/>
      <c r="B126" s="767"/>
      <c r="C126" s="58" t="s">
        <v>892</v>
      </c>
      <c r="D126" s="163"/>
      <c r="E126" s="162">
        <v>0</v>
      </c>
      <c r="F126" s="162">
        <v>0</v>
      </c>
      <c r="G126" s="218"/>
    </row>
    <row r="127" spans="1:7" ht="11.7" customHeight="1" x14ac:dyDescent="0.25">
      <c r="A127" s="766"/>
      <c r="B127" s="768"/>
      <c r="C127" s="58" t="s">
        <v>480</v>
      </c>
      <c r="D127" s="161"/>
      <c r="E127" s="162">
        <v>0</v>
      </c>
      <c r="F127" s="162">
        <v>0</v>
      </c>
      <c r="G127" s="218"/>
    </row>
    <row r="128" spans="1:7" ht="11.7" customHeight="1" x14ac:dyDescent="0.25">
      <c r="A128" s="766"/>
      <c r="B128" s="768"/>
      <c r="C128" s="58" t="s">
        <v>739</v>
      </c>
      <c r="D128" s="163"/>
      <c r="E128" s="162">
        <v>0</v>
      </c>
      <c r="F128" s="162">
        <v>0</v>
      </c>
      <c r="G128" s="218"/>
    </row>
    <row r="129" spans="1:7" ht="11.7" customHeight="1" x14ac:dyDescent="0.25">
      <c r="A129" s="766">
        <v>32</v>
      </c>
      <c r="B129" s="767" t="s">
        <v>362</v>
      </c>
      <c r="C129" s="58" t="s">
        <v>1015</v>
      </c>
      <c r="D129" s="163"/>
      <c r="E129" s="162">
        <v>0</v>
      </c>
      <c r="F129" s="162">
        <v>0</v>
      </c>
      <c r="G129" s="218"/>
    </row>
    <row r="130" spans="1:7" ht="11.7" customHeight="1" x14ac:dyDescent="0.25">
      <c r="A130" s="766"/>
      <c r="B130" s="767"/>
      <c r="C130" s="58" t="s">
        <v>894</v>
      </c>
      <c r="D130" s="163"/>
      <c r="E130" s="162">
        <v>0</v>
      </c>
      <c r="F130" s="162">
        <v>0</v>
      </c>
      <c r="G130" s="218"/>
    </row>
    <row r="131" spans="1:7" ht="11.7" customHeight="1" x14ac:dyDescent="0.25">
      <c r="A131" s="766"/>
      <c r="B131" s="767"/>
      <c r="C131" s="58" t="s">
        <v>1279</v>
      </c>
      <c r="D131" s="163"/>
      <c r="E131" s="162">
        <v>0</v>
      </c>
      <c r="F131" s="162">
        <v>0</v>
      </c>
      <c r="G131" s="218"/>
    </row>
    <row r="132" spans="1:7" ht="11.7" customHeight="1" x14ac:dyDescent="0.25">
      <c r="A132" s="766"/>
      <c r="B132" s="767"/>
      <c r="C132" s="58" t="s">
        <v>739</v>
      </c>
      <c r="D132" s="163"/>
      <c r="E132" s="162">
        <v>0</v>
      </c>
      <c r="F132" s="162">
        <v>0</v>
      </c>
      <c r="G132" s="218"/>
    </row>
    <row r="133" spans="1:7" ht="11.7" customHeight="1" x14ac:dyDescent="0.25">
      <c r="A133" s="766">
        <v>33</v>
      </c>
      <c r="B133" s="767" t="s">
        <v>363</v>
      </c>
      <c r="C133" s="58" t="s">
        <v>1289</v>
      </c>
      <c r="D133" s="163"/>
      <c r="E133" s="162">
        <v>12</v>
      </c>
      <c r="F133" s="162">
        <v>25</v>
      </c>
      <c r="G133" s="218"/>
    </row>
    <row r="134" spans="1:7" ht="11.7" customHeight="1" x14ac:dyDescent="0.25">
      <c r="A134" s="766"/>
      <c r="B134" s="767"/>
      <c r="C134" s="58" t="s">
        <v>380</v>
      </c>
      <c r="D134" s="161"/>
      <c r="E134" s="162">
        <v>0</v>
      </c>
      <c r="F134" s="162">
        <v>0</v>
      </c>
      <c r="G134" s="218"/>
    </row>
    <row r="135" spans="1:7" ht="11.7" customHeight="1" x14ac:dyDescent="0.25">
      <c r="A135" s="766"/>
      <c r="B135" s="767"/>
      <c r="C135" s="58" t="s">
        <v>477</v>
      </c>
      <c r="D135" s="163"/>
      <c r="E135" s="162">
        <v>0</v>
      </c>
      <c r="F135" s="162">
        <v>0</v>
      </c>
      <c r="G135" s="218"/>
    </row>
    <row r="136" spans="1:7" ht="11.7" customHeight="1" x14ac:dyDescent="0.25">
      <c r="A136" s="766"/>
      <c r="B136" s="767"/>
      <c r="C136" s="58" t="s">
        <v>1282</v>
      </c>
      <c r="D136" s="163"/>
      <c r="E136" s="162">
        <v>0</v>
      </c>
      <c r="F136" s="162">
        <v>0</v>
      </c>
      <c r="G136" s="218"/>
    </row>
    <row r="137" spans="1:7" ht="11.7" customHeight="1" x14ac:dyDescent="0.25">
      <c r="A137" s="766"/>
      <c r="B137" s="768"/>
      <c r="C137" s="58" t="s">
        <v>1286</v>
      </c>
      <c r="D137" s="163"/>
      <c r="E137" s="162">
        <v>0</v>
      </c>
      <c r="F137" s="162">
        <v>0</v>
      </c>
      <c r="G137" s="218"/>
    </row>
    <row r="138" spans="1:7" ht="11.7" customHeight="1" x14ac:dyDescent="0.25">
      <c r="A138" s="761">
        <v>34</v>
      </c>
      <c r="B138" s="758" t="s">
        <v>364</v>
      </c>
      <c r="C138" s="58" t="s">
        <v>888</v>
      </c>
      <c r="D138" s="163"/>
      <c r="E138" s="162">
        <v>0</v>
      </c>
      <c r="F138" s="162">
        <v>0</v>
      </c>
      <c r="G138" s="218"/>
    </row>
    <row r="139" spans="1:7" ht="11.7" customHeight="1" x14ac:dyDescent="0.25">
      <c r="A139" s="762"/>
      <c r="B139" s="759"/>
      <c r="C139" s="58" t="s">
        <v>1016</v>
      </c>
      <c r="D139" s="161"/>
      <c r="E139" s="162">
        <v>0</v>
      </c>
      <c r="F139" s="162">
        <v>0</v>
      </c>
      <c r="G139" s="218"/>
    </row>
    <row r="140" spans="1:7" ht="11.7" customHeight="1" x14ac:dyDescent="0.25">
      <c r="A140" s="762"/>
      <c r="B140" s="759"/>
      <c r="C140" s="58" t="s">
        <v>750</v>
      </c>
      <c r="D140" s="163"/>
      <c r="E140" s="162">
        <v>0</v>
      </c>
      <c r="F140" s="162">
        <v>0</v>
      </c>
      <c r="G140" s="218"/>
    </row>
    <row r="141" spans="1:7" ht="11.7" customHeight="1" x14ac:dyDescent="0.25">
      <c r="A141" s="762"/>
      <c r="B141" s="759"/>
      <c r="C141" s="58" t="s">
        <v>484</v>
      </c>
      <c r="D141" s="163"/>
      <c r="E141" s="162">
        <v>0</v>
      </c>
      <c r="F141" s="162">
        <v>0</v>
      </c>
      <c r="G141" s="218"/>
    </row>
    <row r="142" spans="1:7" ht="11.7" customHeight="1" x14ac:dyDescent="0.25">
      <c r="A142" s="762"/>
      <c r="B142" s="759"/>
      <c r="C142" s="58" t="s">
        <v>1058</v>
      </c>
      <c r="D142" s="163"/>
      <c r="E142" s="162">
        <v>0</v>
      </c>
      <c r="F142" s="162">
        <v>0</v>
      </c>
      <c r="G142" s="218"/>
    </row>
    <row r="143" spans="1:7" ht="11.7" customHeight="1" x14ac:dyDescent="0.25">
      <c r="A143" s="762"/>
      <c r="B143" s="759"/>
      <c r="C143" s="58" t="s">
        <v>1290</v>
      </c>
      <c r="D143" s="163"/>
      <c r="E143" s="162">
        <v>0</v>
      </c>
      <c r="F143" s="162">
        <v>0</v>
      </c>
      <c r="G143" s="218"/>
    </row>
    <row r="144" spans="1:7" ht="11.7" customHeight="1" x14ac:dyDescent="0.25">
      <c r="A144" s="762"/>
      <c r="B144" s="759"/>
      <c r="C144" s="58" t="s">
        <v>1286</v>
      </c>
      <c r="D144" s="161"/>
      <c r="E144" s="162">
        <v>0</v>
      </c>
      <c r="F144" s="162">
        <v>0</v>
      </c>
      <c r="G144" s="218"/>
    </row>
    <row r="145" spans="1:7" ht="11.7" customHeight="1" x14ac:dyDescent="0.25">
      <c r="A145" s="763"/>
      <c r="B145" s="760"/>
      <c r="C145" s="58" t="s">
        <v>739</v>
      </c>
      <c r="D145" s="163"/>
      <c r="E145" s="162">
        <v>0</v>
      </c>
      <c r="F145" s="162">
        <v>0</v>
      </c>
      <c r="G145" s="218"/>
    </row>
    <row r="146" spans="1:7" ht="11.7" customHeight="1" x14ac:dyDescent="0.25">
      <c r="A146" s="761">
        <v>35</v>
      </c>
      <c r="B146" s="758" t="s">
        <v>365</v>
      </c>
      <c r="C146" s="58" t="s">
        <v>1282</v>
      </c>
      <c r="D146" s="163"/>
      <c r="E146" s="162">
        <v>0</v>
      </c>
      <c r="F146" s="162">
        <v>0</v>
      </c>
      <c r="G146" s="218"/>
    </row>
    <row r="147" spans="1:7" ht="11.7" customHeight="1" x14ac:dyDescent="0.25">
      <c r="A147" s="764"/>
      <c r="B147" s="765"/>
      <c r="C147" s="58" t="s">
        <v>1291</v>
      </c>
      <c r="D147" s="163"/>
      <c r="E147" s="162">
        <v>0</v>
      </c>
      <c r="F147" s="162">
        <v>0</v>
      </c>
      <c r="G147" s="218"/>
    </row>
    <row r="148" spans="1:7" ht="11.7" customHeight="1" x14ac:dyDescent="0.25">
      <c r="A148" s="763"/>
      <c r="B148" s="760"/>
      <c r="C148" s="58" t="s">
        <v>1294</v>
      </c>
      <c r="D148" s="161"/>
      <c r="E148" s="162">
        <v>0</v>
      </c>
      <c r="F148" s="162">
        <v>0</v>
      </c>
      <c r="G148" s="218"/>
    </row>
    <row r="149" spans="1:7" ht="11.7" customHeight="1" x14ac:dyDescent="0.25">
      <c r="A149" s="766">
        <v>36</v>
      </c>
      <c r="B149" s="767" t="s">
        <v>366</v>
      </c>
      <c r="C149" s="58" t="s">
        <v>1019</v>
      </c>
      <c r="D149" s="163"/>
      <c r="E149" s="162">
        <v>0</v>
      </c>
      <c r="F149" s="162">
        <v>0</v>
      </c>
      <c r="G149" s="218"/>
    </row>
    <row r="150" spans="1:7" ht="11.7" customHeight="1" x14ac:dyDescent="0.25">
      <c r="A150" s="766"/>
      <c r="B150" s="767"/>
      <c r="C150" s="58" t="s">
        <v>739</v>
      </c>
      <c r="D150" s="163"/>
      <c r="E150" s="162">
        <v>0</v>
      </c>
      <c r="F150" s="162">
        <v>0</v>
      </c>
      <c r="G150" s="218"/>
    </row>
    <row r="151" spans="1:7" ht="11.7" customHeight="1" x14ac:dyDescent="0.25">
      <c r="A151" s="766">
        <v>37</v>
      </c>
      <c r="B151" s="767" t="s">
        <v>367</v>
      </c>
      <c r="C151" s="58" t="s">
        <v>1020</v>
      </c>
      <c r="D151" s="321"/>
      <c r="E151" s="162">
        <v>0</v>
      </c>
      <c r="F151" s="162">
        <v>0</v>
      </c>
      <c r="G151" s="218"/>
    </row>
    <row r="152" spans="1:7" ht="11.7" customHeight="1" x14ac:dyDescent="0.25">
      <c r="A152" s="766"/>
      <c r="B152" s="767"/>
      <c r="C152" s="58" t="s">
        <v>739</v>
      </c>
      <c r="D152" s="321"/>
      <c r="E152" s="162">
        <v>0</v>
      </c>
      <c r="F152" s="162">
        <v>0</v>
      </c>
      <c r="G152" s="218"/>
    </row>
    <row r="153" spans="1:7" ht="11.7" customHeight="1" x14ac:dyDescent="0.25">
      <c r="A153" s="766">
        <v>38</v>
      </c>
      <c r="B153" s="767" t="s">
        <v>368</v>
      </c>
      <c r="C153" s="58" t="s">
        <v>1292</v>
      </c>
      <c r="D153" s="321"/>
      <c r="E153" s="162">
        <v>0</v>
      </c>
      <c r="F153" s="162">
        <v>0</v>
      </c>
      <c r="G153" s="218"/>
    </row>
    <row r="154" spans="1:7" ht="11.7" customHeight="1" x14ac:dyDescent="0.25">
      <c r="A154" s="766"/>
      <c r="B154" s="767"/>
      <c r="C154" s="58" t="s">
        <v>895</v>
      </c>
      <c r="D154" s="321"/>
      <c r="E154" s="162">
        <v>0</v>
      </c>
      <c r="F154" s="162">
        <v>0</v>
      </c>
      <c r="G154" s="218"/>
    </row>
    <row r="155" spans="1:7" ht="11.7" customHeight="1" x14ac:dyDescent="0.25">
      <c r="A155" s="766"/>
      <c r="B155" s="767"/>
      <c r="C155" s="58" t="s">
        <v>852</v>
      </c>
      <c r="D155" s="321"/>
      <c r="E155" s="162">
        <v>0</v>
      </c>
      <c r="F155" s="162">
        <v>0</v>
      </c>
      <c r="G155" s="218"/>
    </row>
    <row r="156" spans="1:7" ht="11.7" customHeight="1" x14ac:dyDescent="0.25">
      <c r="A156" s="766"/>
      <c r="B156" s="767"/>
      <c r="C156" s="58" t="s">
        <v>739</v>
      </c>
      <c r="D156" s="321"/>
      <c r="E156" s="162">
        <v>0</v>
      </c>
      <c r="F156" s="162">
        <v>0</v>
      </c>
      <c r="G156" s="218"/>
    </row>
    <row r="157" spans="1:7" ht="11.7" customHeight="1" x14ac:dyDescent="0.25">
      <c r="A157" s="766">
        <v>39</v>
      </c>
      <c r="B157" s="767" t="s">
        <v>369</v>
      </c>
      <c r="C157" s="58" t="s">
        <v>471</v>
      </c>
      <c r="D157" s="321"/>
      <c r="E157" s="162">
        <v>0</v>
      </c>
      <c r="F157" s="162">
        <v>0</v>
      </c>
      <c r="G157" s="218"/>
    </row>
    <row r="158" spans="1:7" ht="11.7" customHeight="1" x14ac:dyDescent="0.25">
      <c r="A158" s="766"/>
      <c r="B158" s="767"/>
      <c r="C158" s="58" t="s">
        <v>1293</v>
      </c>
      <c r="D158" s="321"/>
      <c r="E158" s="162">
        <v>0</v>
      </c>
      <c r="F158" s="162">
        <v>0</v>
      </c>
      <c r="G158" s="218"/>
    </row>
    <row r="159" spans="1:7" ht="11.7" customHeight="1" x14ac:dyDescent="0.25">
      <c r="A159" s="766"/>
      <c r="B159" s="767"/>
      <c r="C159" s="58" t="s">
        <v>739</v>
      </c>
      <c r="D159" s="321"/>
      <c r="E159" s="162">
        <v>0</v>
      </c>
      <c r="F159" s="162">
        <v>0</v>
      </c>
      <c r="G159" s="218"/>
    </row>
    <row r="160" spans="1:7" ht="11.7" customHeight="1" x14ac:dyDescent="0.25">
      <c r="A160" s="766">
        <v>40</v>
      </c>
      <c r="B160" s="767" t="s">
        <v>370</v>
      </c>
      <c r="C160" s="58" t="s">
        <v>1282</v>
      </c>
      <c r="D160" s="321"/>
      <c r="E160" s="162">
        <v>0</v>
      </c>
      <c r="F160" s="162">
        <v>0</v>
      </c>
      <c r="G160" s="218"/>
    </row>
    <row r="161" spans="1:7" ht="11.7" customHeight="1" x14ac:dyDescent="0.25">
      <c r="A161" s="766"/>
      <c r="B161" s="768"/>
      <c r="C161" s="58" t="s">
        <v>1294</v>
      </c>
      <c r="D161" s="321"/>
      <c r="E161" s="162">
        <v>0</v>
      </c>
      <c r="F161" s="162">
        <v>0</v>
      </c>
      <c r="G161" s="218"/>
    </row>
    <row r="162" spans="1:7" ht="11.7" customHeight="1" x14ac:dyDescent="0.25">
      <c r="A162" s="766">
        <v>41</v>
      </c>
      <c r="B162" s="767" t="s">
        <v>371</v>
      </c>
      <c r="C162" s="58" t="s">
        <v>1022</v>
      </c>
      <c r="D162" s="321"/>
      <c r="E162" s="162">
        <v>0</v>
      </c>
      <c r="F162" s="162">
        <v>0</v>
      </c>
      <c r="G162" s="218"/>
    </row>
    <row r="163" spans="1:7" ht="11.7" customHeight="1" x14ac:dyDescent="0.25">
      <c r="A163" s="766"/>
      <c r="B163" s="767"/>
      <c r="C163" s="58" t="s">
        <v>748</v>
      </c>
      <c r="D163" s="321"/>
      <c r="E163" s="162">
        <v>0</v>
      </c>
      <c r="F163" s="162">
        <v>0</v>
      </c>
      <c r="G163" s="218"/>
    </row>
    <row r="164" spans="1:7" ht="11.7" customHeight="1" x14ac:dyDescent="0.25">
      <c r="A164" s="766"/>
      <c r="B164" s="767"/>
      <c r="C164" s="58" t="s">
        <v>739</v>
      </c>
      <c r="D164" s="321"/>
      <c r="E164" s="162">
        <v>0</v>
      </c>
      <c r="F164" s="162">
        <v>0</v>
      </c>
      <c r="G164" s="218"/>
    </row>
    <row r="165" spans="1:7" ht="11.7" customHeight="1" x14ac:dyDescent="0.25">
      <c r="A165" s="766">
        <v>42</v>
      </c>
      <c r="B165" s="767" t="s">
        <v>372</v>
      </c>
      <c r="C165" s="58" t="s">
        <v>874</v>
      </c>
      <c r="D165" s="321"/>
      <c r="E165" s="162">
        <v>0</v>
      </c>
      <c r="F165" s="162">
        <v>0</v>
      </c>
      <c r="G165" s="218"/>
    </row>
    <row r="166" spans="1:7" ht="11.7" customHeight="1" x14ac:dyDescent="0.25">
      <c r="A166" s="766"/>
      <c r="B166" s="767"/>
      <c r="C166" s="58" t="s">
        <v>739</v>
      </c>
      <c r="D166" s="321"/>
      <c r="E166" s="162">
        <v>0</v>
      </c>
      <c r="F166" s="162">
        <v>0</v>
      </c>
      <c r="G166" s="218"/>
    </row>
    <row r="167" spans="1:7" ht="11.7" customHeight="1" thickBot="1" x14ac:dyDescent="0.3">
      <c r="A167" s="320">
        <v>43</v>
      </c>
      <c r="B167" s="319" t="s">
        <v>373</v>
      </c>
      <c r="C167" s="299" t="s">
        <v>1296</v>
      </c>
      <c r="D167" s="313"/>
      <c r="E167" s="162">
        <v>0</v>
      </c>
      <c r="F167" s="162">
        <v>0</v>
      </c>
      <c r="G167" s="219"/>
    </row>
    <row r="168" spans="1:7" ht="11.7" customHeight="1" thickBot="1" x14ac:dyDescent="0.3">
      <c r="A168" s="781" t="s">
        <v>959</v>
      </c>
      <c r="B168" s="782"/>
      <c r="C168" s="782"/>
      <c r="D168" s="168"/>
      <c r="E168" s="168">
        <f>SUM(E14:E167)</f>
        <v>19</v>
      </c>
      <c r="F168" s="168">
        <f>SUM(F14:F167)</f>
        <v>67</v>
      </c>
      <c r="G168" s="219"/>
    </row>
    <row r="169" spans="1:7" ht="11.7" customHeight="1" x14ac:dyDescent="0.25">
      <c r="A169" s="200" t="s">
        <v>1051</v>
      </c>
      <c r="B169" s="202"/>
      <c r="C169" s="202"/>
      <c r="D169" s="202"/>
      <c r="E169" s="169"/>
      <c r="F169" s="169"/>
      <c r="G169" s="219"/>
    </row>
    <row r="170" spans="1:7" ht="17.399999999999999" customHeight="1" x14ac:dyDescent="0.25"/>
    <row r="171" spans="1:7" ht="27.75" customHeight="1" x14ac:dyDescent="0.4">
      <c r="A171" s="755" t="s">
        <v>1374</v>
      </c>
      <c r="B171" s="756"/>
      <c r="C171" s="756"/>
      <c r="D171" s="756"/>
      <c r="E171" s="756"/>
      <c r="F171" s="756"/>
      <c r="G171" s="784"/>
    </row>
    <row r="172" spans="1:7" ht="11.25" customHeight="1" x14ac:dyDescent="0.25">
      <c r="A172" s="315"/>
      <c r="C172" s="171" t="s">
        <v>960</v>
      </c>
      <c r="E172" s="171" t="s">
        <v>754</v>
      </c>
      <c r="F172" s="172" t="s">
        <v>851</v>
      </c>
      <c r="G172" s="221"/>
    </row>
    <row r="173" spans="1:7" s="176" customFormat="1" ht="16.95" customHeight="1" x14ac:dyDescent="0.25">
      <c r="A173" s="173" t="s">
        <v>706</v>
      </c>
      <c r="B173" s="174"/>
      <c r="C173" s="173" t="s">
        <v>1578</v>
      </c>
      <c r="D173" s="317"/>
      <c r="E173" s="318"/>
      <c r="F173" s="318"/>
      <c r="G173" s="222"/>
    </row>
    <row r="174" spans="1:7" x14ac:dyDescent="0.25">
      <c r="A174" s="315" t="s">
        <v>699</v>
      </c>
      <c r="B174" s="314"/>
      <c r="C174" s="757" t="s">
        <v>700</v>
      </c>
      <c r="D174" s="756"/>
      <c r="E174" s="756"/>
      <c r="F174" s="756"/>
      <c r="G174" s="223"/>
    </row>
    <row r="175" spans="1:7" x14ac:dyDescent="0.25">
      <c r="A175" s="315"/>
      <c r="B175" s="314"/>
      <c r="C175" s="315"/>
      <c r="D175" s="314"/>
      <c r="E175" s="314"/>
      <c r="F175" s="314"/>
      <c r="G175" s="223"/>
    </row>
    <row r="176" spans="1:7" ht="25.2" customHeight="1" x14ac:dyDescent="0.25">
      <c r="A176" s="785" t="s">
        <v>961</v>
      </c>
      <c r="B176" s="749"/>
      <c r="C176" s="749"/>
      <c r="D176" s="749"/>
      <c r="E176" s="749"/>
      <c r="F176" s="749"/>
      <c r="G176" s="749"/>
    </row>
    <row r="177" spans="1:7" ht="23.4" customHeight="1" x14ac:dyDescent="0.25">
      <c r="A177" s="748" t="s">
        <v>962</v>
      </c>
      <c r="B177" s="749"/>
      <c r="C177" s="749"/>
      <c r="D177" s="749"/>
      <c r="E177" s="749"/>
      <c r="F177" s="749"/>
      <c r="G177" s="749"/>
    </row>
    <row r="178" spans="1:7" ht="32.4" customHeight="1" x14ac:dyDescent="0.25">
      <c r="A178" s="748" t="s">
        <v>213</v>
      </c>
      <c r="B178" s="749"/>
      <c r="C178" s="749"/>
      <c r="D178" s="749"/>
      <c r="E178" s="749"/>
      <c r="F178" s="749"/>
      <c r="G178" s="749"/>
    </row>
  </sheetData>
  <mergeCells count="93">
    <mergeCell ref="A177:G177"/>
    <mergeCell ref="A178:G178"/>
    <mergeCell ref="A165:A166"/>
    <mergeCell ref="B165:B166"/>
    <mergeCell ref="A168:C168"/>
    <mergeCell ref="A171:G171"/>
    <mergeCell ref="C174:F174"/>
    <mergeCell ref="A176:G176"/>
    <mergeCell ref="A157:A159"/>
    <mergeCell ref="B157:B159"/>
    <mergeCell ref="A160:A161"/>
    <mergeCell ref="B160:B161"/>
    <mergeCell ref="A162:A164"/>
    <mergeCell ref="B162:B164"/>
    <mergeCell ref="A149:A150"/>
    <mergeCell ref="B149:B150"/>
    <mergeCell ref="A151:A152"/>
    <mergeCell ref="B151:B152"/>
    <mergeCell ref="A153:A156"/>
    <mergeCell ref="B153:B156"/>
    <mergeCell ref="A133:A137"/>
    <mergeCell ref="B133:B137"/>
    <mergeCell ref="A138:A145"/>
    <mergeCell ref="B138:B145"/>
    <mergeCell ref="A146:A148"/>
    <mergeCell ref="B146:B148"/>
    <mergeCell ref="A120:A124"/>
    <mergeCell ref="B120:B124"/>
    <mergeCell ref="A125:A128"/>
    <mergeCell ref="B125:B128"/>
    <mergeCell ref="A129:A132"/>
    <mergeCell ref="B129:B132"/>
    <mergeCell ref="A101:A110"/>
    <mergeCell ref="B101:B110"/>
    <mergeCell ref="A112:A115"/>
    <mergeCell ref="B112:B115"/>
    <mergeCell ref="A116:A119"/>
    <mergeCell ref="B116:B119"/>
    <mergeCell ref="A89:A91"/>
    <mergeCell ref="B89:B91"/>
    <mergeCell ref="A92:A98"/>
    <mergeCell ref="B92:B98"/>
    <mergeCell ref="A99:A100"/>
    <mergeCell ref="B99:B100"/>
    <mergeCell ref="A77:A82"/>
    <mergeCell ref="B77:B82"/>
    <mergeCell ref="A83:A85"/>
    <mergeCell ref="B83:B85"/>
    <mergeCell ref="A86:A88"/>
    <mergeCell ref="B86:B88"/>
    <mergeCell ref="A66:A67"/>
    <mergeCell ref="B66:B67"/>
    <mergeCell ref="A68:A70"/>
    <mergeCell ref="B68:B70"/>
    <mergeCell ref="A71:A76"/>
    <mergeCell ref="B71:B76"/>
    <mergeCell ref="A54:A55"/>
    <mergeCell ref="B54:B55"/>
    <mergeCell ref="A56:A58"/>
    <mergeCell ref="B56:B58"/>
    <mergeCell ref="A59:A65"/>
    <mergeCell ref="B59:B65"/>
    <mergeCell ref="A45:A46"/>
    <mergeCell ref="B45:B46"/>
    <mergeCell ref="A47:A50"/>
    <mergeCell ref="B47:B50"/>
    <mergeCell ref="A51:A53"/>
    <mergeCell ref="B51:B53"/>
    <mergeCell ref="A30:A32"/>
    <mergeCell ref="B30:B32"/>
    <mergeCell ref="A33:A37"/>
    <mergeCell ref="B33:B37"/>
    <mergeCell ref="A39:A43"/>
    <mergeCell ref="B39:B43"/>
    <mergeCell ref="A19:A22"/>
    <mergeCell ref="B19:B22"/>
    <mergeCell ref="A23:A24"/>
    <mergeCell ref="B23:B24"/>
    <mergeCell ref="A25:A29"/>
    <mergeCell ref="B25:B29"/>
    <mergeCell ref="A17:A18"/>
    <mergeCell ref="B17:B18"/>
    <mergeCell ref="A2:F2"/>
    <mergeCell ref="A3:F3"/>
    <mergeCell ref="A4:F4"/>
    <mergeCell ref="A6:F6"/>
    <mergeCell ref="A7:F7"/>
    <mergeCell ref="A9:C9"/>
    <mergeCell ref="A10:E10"/>
    <mergeCell ref="B12:C12"/>
    <mergeCell ref="B13:C13"/>
    <mergeCell ref="A14:A16"/>
    <mergeCell ref="B14:B16"/>
  </mergeCells>
  <hyperlinks>
    <hyperlink ref="A176" location="sub_4200" display="sub_4200"/>
  </hyperlinks>
  <pageMargins left="0.70866141732283472" right="0.70866141732283472" top="0.39370078740157483" bottom="0.39370078740157483" header="0.31496062992125984" footer="0.31496062992125984"/>
  <pageSetup paperSize="9" scale="66" fitToWidth="2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77"/>
  <sheetViews>
    <sheetView view="pageBreakPreview" topLeftCell="B152" zoomScale="120" zoomScaleNormal="110" zoomScaleSheetLayoutView="120" workbookViewId="0">
      <selection activeCell="D108" sqref="D108"/>
    </sheetView>
  </sheetViews>
  <sheetFormatPr defaultColWidth="8.88671875" defaultRowHeight="13.8" x14ac:dyDescent="0.25"/>
  <cols>
    <col min="1" max="1" width="0" style="153" hidden="1" customWidth="1"/>
    <col min="2" max="2" width="4.33203125" style="153" customWidth="1"/>
    <col min="3" max="3" width="22.6640625" style="153" customWidth="1"/>
    <col min="4" max="4" width="39.33203125" style="153" customWidth="1"/>
    <col min="5" max="5" width="24.109375" style="182" customWidth="1"/>
    <col min="6" max="6" width="21.5546875" style="182" customWidth="1"/>
    <col min="7" max="7" width="22.88671875" style="182" customWidth="1"/>
    <col min="8" max="8" width="8.88671875" style="176" customWidth="1"/>
    <col min="9" max="10" width="8.88671875" style="153" customWidth="1"/>
    <col min="11" max="16384" width="8.88671875" style="153"/>
  </cols>
  <sheetData>
    <row r="1" spans="2:39" x14ac:dyDescent="0.25">
      <c r="B1" s="151"/>
      <c r="C1" s="151"/>
      <c r="D1" s="151"/>
      <c r="E1" s="179"/>
      <c r="F1" s="179"/>
      <c r="G1" s="188" t="s">
        <v>954</v>
      </c>
    </row>
    <row r="2" spans="2:39" ht="10.95" customHeight="1" x14ac:dyDescent="0.25">
      <c r="B2" s="771" t="s">
        <v>0</v>
      </c>
      <c r="C2" s="771"/>
      <c r="D2" s="771"/>
      <c r="E2" s="771"/>
      <c r="F2" s="771"/>
      <c r="G2" s="771"/>
    </row>
    <row r="3" spans="2:39" ht="24.6" customHeight="1" x14ac:dyDescent="0.25">
      <c r="B3" s="772" t="s">
        <v>955</v>
      </c>
      <c r="C3" s="771"/>
      <c r="D3" s="771"/>
      <c r="E3" s="771"/>
      <c r="F3" s="771"/>
      <c r="G3" s="771"/>
    </row>
    <row r="4" spans="2:39" s="176" customFormat="1" ht="13.95" customHeight="1" x14ac:dyDescent="0.25">
      <c r="B4" s="799" t="s">
        <v>1267</v>
      </c>
      <c r="C4" s="799"/>
      <c r="D4" s="799"/>
      <c r="E4" s="799"/>
      <c r="F4" s="799"/>
      <c r="G4" s="799"/>
    </row>
    <row r="5" spans="2:39" ht="15" x14ac:dyDescent="0.25">
      <c r="B5" s="151"/>
      <c r="C5" s="151"/>
      <c r="D5" s="151"/>
      <c r="E5" s="179"/>
      <c r="F5" s="179"/>
      <c r="G5" s="179"/>
    </row>
    <row r="6" spans="2:39" x14ac:dyDescent="0.25">
      <c r="B6" s="773" t="s">
        <v>430</v>
      </c>
      <c r="C6" s="773"/>
      <c r="D6" s="773"/>
      <c r="E6" s="773"/>
      <c r="F6" s="773"/>
      <c r="G6" s="773"/>
    </row>
    <row r="7" spans="2:39" ht="22.95" customHeight="1" x14ac:dyDescent="0.25">
      <c r="B7" s="774" t="s">
        <v>1234</v>
      </c>
      <c r="C7" s="774"/>
      <c r="D7" s="774"/>
      <c r="E7" s="774"/>
      <c r="F7" s="774"/>
      <c r="G7" s="774"/>
    </row>
    <row r="8" spans="2:39" ht="15" x14ac:dyDescent="0.25">
      <c r="B8" s="154"/>
      <c r="C8" s="154"/>
      <c r="D8" s="154"/>
      <c r="E8" s="180"/>
      <c r="F8" s="180"/>
      <c r="G8" s="180"/>
    </row>
    <row r="9" spans="2:39" ht="25.2" customHeight="1" x14ac:dyDescent="0.25">
      <c r="B9" s="773" t="s">
        <v>969</v>
      </c>
      <c r="C9" s="773"/>
      <c r="D9" s="773"/>
      <c r="E9" s="180"/>
      <c r="F9" s="180"/>
      <c r="G9" s="180"/>
      <c r="H9" s="553"/>
      <c r="I9" s="155"/>
      <c r="J9" s="155"/>
      <c r="K9" s="156"/>
    </row>
    <row r="10" spans="2:39" ht="15.6" customHeight="1" x14ac:dyDescent="0.25">
      <c r="B10" s="773" t="s">
        <v>1519</v>
      </c>
      <c r="C10" s="773"/>
      <c r="D10" s="773"/>
      <c r="E10" s="773"/>
      <c r="F10" s="773"/>
      <c r="G10" s="180"/>
      <c r="H10" s="554"/>
      <c r="I10" s="157"/>
      <c r="J10" s="157"/>
      <c r="K10" s="156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2:39" ht="13.95" customHeight="1" x14ac:dyDescent="0.25">
      <c r="B11" s="151"/>
      <c r="C11" s="151"/>
      <c r="D11" s="151"/>
      <c r="E11" s="179"/>
      <c r="F11" s="179"/>
      <c r="G11" s="179"/>
      <c r="H11" s="555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2:39" ht="36" customHeight="1" x14ac:dyDescent="0.3">
      <c r="B12" s="159" t="s">
        <v>421</v>
      </c>
      <c r="C12" s="775" t="s">
        <v>203</v>
      </c>
      <c r="D12" s="776"/>
      <c r="E12" s="159" t="s">
        <v>1582</v>
      </c>
      <c r="F12" s="159" t="s">
        <v>205</v>
      </c>
      <c r="G12" s="159" t="s">
        <v>206</v>
      </c>
      <c r="H12" s="555"/>
      <c r="I12" s="158"/>
      <c r="J12" s="158"/>
      <c r="K12" s="158"/>
    </row>
    <row r="13" spans="2:39" ht="14.4" customHeight="1" x14ac:dyDescent="0.25">
      <c r="B13" s="160">
        <v>1</v>
      </c>
      <c r="C13" s="783">
        <v>2</v>
      </c>
      <c r="D13" s="776"/>
      <c r="E13" s="160">
        <v>3</v>
      </c>
      <c r="F13" s="160">
        <v>4</v>
      </c>
      <c r="G13" s="160">
        <v>5</v>
      </c>
      <c r="H13" s="555"/>
      <c r="I13" s="158"/>
      <c r="J13" s="158"/>
      <c r="K13" s="158"/>
    </row>
    <row r="14" spans="2:39" ht="11.7" customHeight="1" x14ac:dyDescent="0.25">
      <c r="B14" s="786">
        <v>1</v>
      </c>
      <c r="C14" s="787" t="s">
        <v>331</v>
      </c>
      <c r="D14" s="58" t="s">
        <v>871</v>
      </c>
      <c r="E14" s="162">
        <v>0</v>
      </c>
      <c r="F14" s="178">
        <v>0</v>
      </c>
      <c r="G14" s="162">
        <v>0</v>
      </c>
      <c r="H14" s="555"/>
      <c r="I14" s="158"/>
      <c r="J14" s="158"/>
      <c r="K14" s="158"/>
    </row>
    <row r="15" spans="2:39" ht="11.7" customHeight="1" x14ac:dyDescent="0.25">
      <c r="B15" s="786"/>
      <c r="C15" s="787"/>
      <c r="D15" s="58" t="s">
        <v>738</v>
      </c>
      <c r="E15" s="162">
        <v>0</v>
      </c>
      <c r="F15" s="178">
        <v>0</v>
      </c>
      <c r="G15" s="162">
        <v>0</v>
      </c>
    </row>
    <row r="16" spans="2:39" ht="11.7" customHeight="1" x14ac:dyDescent="0.25">
      <c r="B16" s="786"/>
      <c r="C16" s="787"/>
      <c r="D16" s="58" t="s">
        <v>739</v>
      </c>
      <c r="E16" s="162">
        <v>0</v>
      </c>
      <c r="F16" s="178">
        <v>0</v>
      </c>
      <c r="G16" s="162">
        <v>0</v>
      </c>
    </row>
    <row r="17" spans="2:7" ht="11.7" customHeight="1" x14ac:dyDescent="0.25">
      <c r="B17" s="786">
        <v>2</v>
      </c>
      <c r="C17" s="796" t="s">
        <v>332</v>
      </c>
      <c r="D17" s="58" t="s">
        <v>988</v>
      </c>
      <c r="E17" s="162">
        <v>200</v>
      </c>
      <c r="F17" s="162">
        <v>166</v>
      </c>
      <c r="G17" s="162">
        <v>72</v>
      </c>
    </row>
    <row r="18" spans="2:7" ht="11.7" customHeight="1" x14ac:dyDescent="0.25">
      <c r="B18" s="786"/>
      <c r="C18" s="796"/>
      <c r="D18" s="58" t="s">
        <v>739</v>
      </c>
      <c r="E18" s="162">
        <v>0</v>
      </c>
      <c r="F18" s="178">
        <v>0</v>
      </c>
      <c r="G18" s="162">
        <v>0</v>
      </c>
    </row>
    <row r="19" spans="2:7" ht="11.7" customHeight="1" x14ac:dyDescent="0.25">
      <c r="B19" s="786">
        <v>3</v>
      </c>
      <c r="C19" s="787" t="s">
        <v>333</v>
      </c>
      <c r="D19" s="58" t="s">
        <v>872</v>
      </c>
      <c r="E19" s="162">
        <v>0</v>
      </c>
      <c r="F19" s="178">
        <v>0</v>
      </c>
      <c r="G19" s="162">
        <v>0</v>
      </c>
    </row>
    <row r="20" spans="2:7" ht="11.7" customHeight="1" x14ac:dyDescent="0.25">
      <c r="B20" s="786"/>
      <c r="C20" s="787"/>
      <c r="D20" s="58" t="s">
        <v>472</v>
      </c>
      <c r="E20" s="162">
        <v>0</v>
      </c>
      <c r="F20" s="178">
        <v>0</v>
      </c>
      <c r="G20" s="162">
        <v>0</v>
      </c>
    </row>
    <row r="21" spans="2:7" ht="11.7" customHeight="1" x14ac:dyDescent="0.25">
      <c r="B21" s="786"/>
      <c r="C21" s="787"/>
      <c r="D21" s="58" t="s">
        <v>996</v>
      </c>
      <c r="E21" s="162">
        <v>0</v>
      </c>
      <c r="F21" s="178">
        <v>0</v>
      </c>
      <c r="G21" s="162">
        <v>0</v>
      </c>
    </row>
    <row r="22" spans="2:7" ht="11.7" customHeight="1" x14ac:dyDescent="0.25">
      <c r="B22" s="786"/>
      <c r="C22" s="787"/>
      <c r="D22" s="58" t="s">
        <v>739</v>
      </c>
      <c r="E22" s="162">
        <v>0</v>
      </c>
      <c r="F22" s="178">
        <v>0</v>
      </c>
      <c r="G22" s="162">
        <v>0</v>
      </c>
    </row>
    <row r="23" spans="2:7" ht="22.95" customHeight="1" x14ac:dyDescent="0.25">
      <c r="B23" s="789">
        <v>4</v>
      </c>
      <c r="C23" s="791" t="s">
        <v>334</v>
      </c>
      <c r="D23" s="276" t="s">
        <v>873</v>
      </c>
      <c r="E23" s="162">
        <v>0</v>
      </c>
      <c r="F23" s="178">
        <v>0</v>
      </c>
      <c r="G23" s="162">
        <v>0</v>
      </c>
    </row>
    <row r="24" spans="2:7" ht="22.95" customHeight="1" x14ac:dyDescent="0.25">
      <c r="B24" s="790"/>
      <c r="C24" s="792"/>
      <c r="D24" s="337" t="s">
        <v>1295</v>
      </c>
      <c r="E24" s="162">
        <v>0</v>
      </c>
      <c r="F24" s="178">
        <v>0</v>
      </c>
      <c r="G24" s="162">
        <v>0</v>
      </c>
    </row>
    <row r="25" spans="2:7" ht="11.7" customHeight="1" x14ac:dyDescent="0.25">
      <c r="B25" s="789">
        <v>5</v>
      </c>
      <c r="C25" s="798" t="s">
        <v>335</v>
      </c>
      <c r="D25" s="137" t="s">
        <v>1052</v>
      </c>
      <c r="E25" s="162">
        <v>0</v>
      </c>
      <c r="F25" s="178">
        <v>0</v>
      </c>
      <c r="G25" s="162">
        <v>0</v>
      </c>
    </row>
    <row r="26" spans="2:7" ht="11.7" customHeight="1" x14ac:dyDescent="0.25">
      <c r="B26" s="797"/>
      <c r="C26" s="759"/>
      <c r="D26" s="58" t="s">
        <v>987</v>
      </c>
      <c r="E26" s="162">
        <v>0</v>
      </c>
      <c r="F26" s="178">
        <v>0</v>
      </c>
      <c r="G26" s="162">
        <v>0</v>
      </c>
    </row>
    <row r="27" spans="2:7" ht="11.7" customHeight="1" x14ac:dyDescent="0.25">
      <c r="B27" s="797"/>
      <c r="C27" s="759"/>
      <c r="D27" s="58" t="s">
        <v>874</v>
      </c>
      <c r="E27" s="162">
        <v>0</v>
      </c>
      <c r="F27" s="178">
        <v>0</v>
      </c>
      <c r="G27" s="162">
        <v>0</v>
      </c>
    </row>
    <row r="28" spans="2:7" ht="11.7" customHeight="1" x14ac:dyDescent="0.25">
      <c r="B28" s="797"/>
      <c r="C28" s="759"/>
      <c r="D28" s="58" t="s">
        <v>1279</v>
      </c>
      <c r="E28" s="162">
        <v>0</v>
      </c>
      <c r="F28" s="178">
        <v>0</v>
      </c>
      <c r="G28" s="162">
        <v>0</v>
      </c>
    </row>
    <row r="29" spans="2:7" ht="11.7" customHeight="1" x14ac:dyDescent="0.25">
      <c r="B29" s="790"/>
      <c r="C29" s="760"/>
      <c r="D29" s="58" t="s">
        <v>739</v>
      </c>
      <c r="E29" s="162">
        <v>0</v>
      </c>
      <c r="F29" s="178">
        <v>0</v>
      </c>
      <c r="G29" s="162">
        <v>0</v>
      </c>
    </row>
    <row r="30" spans="2:7" ht="11.7" customHeight="1" x14ac:dyDescent="0.25">
      <c r="B30" s="794">
        <v>6</v>
      </c>
      <c r="C30" s="796" t="s">
        <v>336</v>
      </c>
      <c r="D30" s="58" t="s">
        <v>875</v>
      </c>
      <c r="E30" s="162">
        <v>0</v>
      </c>
      <c r="F30" s="178">
        <v>0</v>
      </c>
      <c r="G30" s="162">
        <v>0</v>
      </c>
    </row>
    <row r="31" spans="2:7" ht="11.7" customHeight="1" x14ac:dyDescent="0.25">
      <c r="B31" s="794"/>
      <c r="C31" s="796"/>
      <c r="D31" s="58" t="s">
        <v>989</v>
      </c>
      <c r="E31" s="162">
        <v>0</v>
      </c>
      <c r="F31" s="178">
        <v>0</v>
      </c>
      <c r="G31" s="162">
        <v>0</v>
      </c>
    </row>
    <row r="32" spans="2:7" ht="11.7" customHeight="1" x14ac:dyDescent="0.25">
      <c r="B32" s="794"/>
      <c r="C32" s="796"/>
      <c r="D32" s="58" t="s">
        <v>739</v>
      </c>
      <c r="E32" s="162">
        <v>0</v>
      </c>
      <c r="F32" s="178">
        <v>0</v>
      </c>
      <c r="G32" s="162">
        <v>0</v>
      </c>
    </row>
    <row r="33" spans="2:7" ht="11.7" customHeight="1" x14ac:dyDescent="0.25">
      <c r="B33" s="786">
        <v>7</v>
      </c>
      <c r="C33" s="796" t="s">
        <v>337</v>
      </c>
      <c r="D33" s="58" t="s">
        <v>990</v>
      </c>
      <c r="E33" s="162">
        <v>5</v>
      </c>
      <c r="F33" s="178">
        <v>0</v>
      </c>
      <c r="G33" s="162">
        <v>0</v>
      </c>
    </row>
    <row r="34" spans="2:7" ht="11.7" customHeight="1" x14ac:dyDescent="0.25">
      <c r="B34" s="786"/>
      <c r="C34" s="796"/>
      <c r="D34" s="58" t="s">
        <v>1053</v>
      </c>
      <c r="E34" s="162">
        <v>50</v>
      </c>
      <c r="F34" s="162">
        <v>50</v>
      </c>
      <c r="G34" s="162">
        <v>39</v>
      </c>
    </row>
    <row r="35" spans="2:7" ht="11.7" customHeight="1" x14ac:dyDescent="0.25">
      <c r="B35" s="786"/>
      <c r="C35" s="796"/>
      <c r="D35" s="58" t="s">
        <v>740</v>
      </c>
      <c r="E35" s="162">
        <v>40</v>
      </c>
      <c r="F35" s="162">
        <v>4</v>
      </c>
      <c r="G35" s="162">
        <v>40</v>
      </c>
    </row>
    <row r="36" spans="2:7" ht="11.7" customHeight="1" x14ac:dyDescent="0.25">
      <c r="B36" s="786"/>
      <c r="C36" s="796"/>
      <c r="D36" s="58" t="s">
        <v>876</v>
      </c>
      <c r="E36" s="162">
        <v>0</v>
      </c>
      <c r="F36" s="178">
        <v>0</v>
      </c>
      <c r="G36" s="162">
        <v>0</v>
      </c>
    </row>
    <row r="37" spans="2:7" ht="11.7" customHeight="1" x14ac:dyDescent="0.25">
      <c r="B37" s="786"/>
      <c r="C37" s="796"/>
      <c r="D37" s="58" t="s">
        <v>739</v>
      </c>
      <c r="E37" s="162">
        <v>0</v>
      </c>
      <c r="F37" s="178">
        <v>0</v>
      </c>
      <c r="G37" s="162">
        <v>0</v>
      </c>
    </row>
    <row r="38" spans="2:7" ht="11.7" customHeight="1" x14ac:dyDescent="0.25">
      <c r="B38" s="191">
        <v>8</v>
      </c>
      <c r="C38" s="192" t="s">
        <v>338</v>
      </c>
      <c r="D38" s="58" t="s">
        <v>991</v>
      </c>
      <c r="E38" s="162">
        <v>0</v>
      </c>
      <c r="F38" s="178">
        <v>0</v>
      </c>
      <c r="G38" s="162">
        <v>0</v>
      </c>
    </row>
    <row r="39" spans="2:7" ht="11.7" customHeight="1" x14ac:dyDescent="0.25">
      <c r="B39" s="786">
        <v>9</v>
      </c>
      <c r="C39" s="796" t="s">
        <v>339</v>
      </c>
      <c r="D39" s="58" t="s">
        <v>992</v>
      </c>
      <c r="E39" s="162">
        <v>0</v>
      </c>
      <c r="F39" s="178">
        <v>0</v>
      </c>
      <c r="G39" s="162">
        <v>0</v>
      </c>
    </row>
    <row r="40" spans="2:7" ht="11.7" customHeight="1" x14ac:dyDescent="0.25">
      <c r="B40" s="786"/>
      <c r="C40" s="796"/>
      <c r="D40" s="58" t="s">
        <v>877</v>
      </c>
      <c r="E40" s="162">
        <v>0</v>
      </c>
      <c r="F40" s="178">
        <v>0</v>
      </c>
      <c r="G40" s="162">
        <v>0</v>
      </c>
    </row>
    <row r="41" spans="2:7" ht="11.7" customHeight="1" x14ac:dyDescent="0.25">
      <c r="B41" s="786"/>
      <c r="C41" s="796"/>
      <c r="D41" s="58" t="s">
        <v>1054</v>
      </c>
      <c r="E41" s="162">
        <v>0</v>
      </c>
      <c r="F41" s="178">
        <v>0</v>
      </c>
      <c r="G41" s="162">
        <v>0</v>
      </c>
    </row>
    <row r="42" spans="2:7" ht="11.7" customHeight="1" x14ac:dyDescent="0.25">
      <c r="B42" s="786"/>
      <c r="C42" s="796"/>
      <c r="D42" s="58" t="s">
        <v>741</v>
      </c>
      <c r="E42" s="162">
        <v>0</v>
      </c>
      <c r="F42" s="178">
        <v>0</v>
      </c>
      <c r="G42" s="162">
        <v>0</v>
      </c>
    </row>
    <row r="43" spans="2:7" ht="11.7" customHeight="1" x14ac:dyDescent="0.25">
      <c r="B43" s="786"/>
      <c r="C43" s="796"/>
      <c r="D43" s="58" t="s">
        <v>739</v>
      </c>
      <c r="E43" s="162">
        <v>0</v>
      </c>
      <c r="F43" s="178">
        <v>0</v>
      </c>
      <c r="G43" s="162">
        <v>0</v>
      </c>
    </row>
    <row r="44" spans="2:7" ht="11.7" customHeight="1" x14ac:dyDescent="0.25">
      <c r="B44" s="191">
        <v>10</v>
      </c>
      <c r="C44" s="192" t="s">
        <v>340</v>
      </c>
      <c r="D44" s="104" t="s">
        <v>993</v>
      </c>
      <c r="E44" s="162">
        <v>0</v>
      </c>
      <c r="F44" s="178">
        <v>0</v>
      </c>
      <c r="G44" s="162">
        <v>0</v>
      </c>
    </row>
    <row r="45" spans="2:7" ht="11.7" customHeight="1" x14ac:dyDescent="0.25">
      <c r="B45" s="786">
        <v>11</v>
      </c>
      <c r="C45" s="787" t="s">
        <v>341</v>
      </c>
      <c r="D45" s="58" t="s">
        <v>994</v>
      </c>
      <c r="E45" s="162">
        <v>55</v>
      </c>
      <c r="F45" s="178">
        <v>17</v>
      </c>
      <c r="G45" s="162">
        <v>17</v>
      </c>
    </row>
    <row r="46" spans="2:7" s="176" customFormat="1" ht="11.7" customHeight="1" x14ac:dyDescent="0.25">
      <c r="B46" s="786"/>
      <c r="C46" s="787"/>
      <c r="D46" s="58" t="s">
        <v>739</v>
      </c>
      <c r="E46" s="162">
        <v>50</v>
      </c>
      <c r="F46" s="178">
        <v>28</v>
      </c>
      <c r="G46" s="162">
        <v>28</v>
      </c>
    </row>
    <row r="47" spans="2:7" ht="11.7" customHeight="1" x14ac:dyDescent="0.25">
      <c r="B47" s="794">
        <v>12</v>
      </c>
      <c r="C47" s="787" t="s">
        <v>342</v>
      </c>
      <c r="D47" s="58" t="s">
        <v>995</v>
      </c>
      <c r="E47" s="162">
        <v>0</v>
      </c>
      <c r="F47" s="178">
        <v>0</v>
      </c>
      <c r="G47" s="162">
        <v>0</v>
      </c>
    </row>
    <row r="48" spans="2:7" ht="11.7" customHeight="1" x14ac:dyDescent="0.25">
      <c r="B48" s="794"/>
      <c r="C48" s="787"/>
      <c r="D48" s="58" t="s">
        <v>741</v>
      </c>
      <c r="E48" s="162">
        <v>0</v>
      </c>
      <c r="F48" s="178">
        <v>0</v>
      </c>
      <c r="G48" s="162">
        <v>0</v>
      </c>
    </row>
    <row r="49" spans="2:7" ht="11.7" customHeight="1" x14ac:dyDescent="0.25">
      <c r="B49" s="794"/>
      <c r="C49" s="787"/>
      <c r="D49" s="58" t="s">
        <v>742</v>
      </c>
      <c r="E49" s="162">
        <v>0</v>
      </c>
      <c r="F49" s="178">
        <v>0</v>
      </c>
      <c r="G49" s="162">
        <v>0</v>
      </c>
    </row>
    <row r="50" spans="2:7" ht="11.7" customHeight="1" x14ac:dyDescent="0.25">
      <c r="B50" s="794"/>
      <c r="C50" s="787"/>
      <c r="D50" s="58" t="s">
        <v>1054</v>
      </c>
      <c r="E50" s="162">
        <v>0</v>
      </c>
      <c r="F50" s="178">
        <v>0</v>
      </c>
      <c r="G50" s="162">
        <v>0</v>
      </c>
    </row>
    <row r="51" spans="2:7" ht="11.7" customHeight="1" x14ac:dyDescent="0.25">
      <c r="B51" s="786">
        <v>13</v>
      </c>
      <c r="C51" s="787" t="s">
        <v>343</v>
      </c>
      <c r="D51" s="58" t="s">
        <v>997</v>
      </c>
      <c r="E51" s="162">
        <v>50</v>
      </c>
      <c r="F51" s="178">
        <v>50</v>
      </c>
      <c r="G51" s="162">
        <v>42</v>
      </c>
    </row>
    <row r="52" spans="2:7" ht="11.7" customHeight="1" x14ac:dyDescent="0.25">
      <c r="B52" s="786"/>
      <c r="C52" s="787"/>
      <c r="D52" s="58" t="s">
        <v>483</v>
      </c>
      <c r="E52" s="162">
        <v>0</v>
      </c>
      <c r="F52" s="178">
        <v>0</v>
      </c>
      <c r="G52" s="162">
        <v>0</v>
      </c>
    </row>
    <row r="53" spans="2:7" ht="11.7" customHeight="1" x14ac:dyDescent="0.25">
      <c r="B53" s="786"/>
      <c r="C53" s="787"/>
      <c r="D53" s="58" t="s">
        <v>739</v>
      </c>
      <c r="E53" s="162">
        <v>12</v>
      </c>
      <c r="F53" s="178">
        <v>10</v>
      </c>
      <c r="G53" s="162">
        <v>8</v>
      </c>
    </row>
    <row r="54" spans="2:7" ht="11.7" customHeight="1" x14ac:dyDescent="0.25">
      <c r="B54" s="786">
        <v>14</v>
      </c>
      <c r="C54" s="787" t="s">
        <v>344</v>
      </c>
      <c r="D54" s="58" t="s">
        <v>998</v>
      </c>
      <c r="E54" s="162">
        <v>0</v>
      </c>
      <c r="F54" s="178">
        <v>0</v>
      </c>
      <c r="G54" s="162">
        <v>0</v>
      </c>
    </row>
    <row r="55" spans="2:7" ht="11.7" customHeight="1" x14ac:dyDescent="0.25">
      <c r="B55" s="786"/>
      <c r="C55" s="787"/>
      <c r="D55" s="58" t="s">
        <v>474</v>
      </c>
      <c r="E55" s="162">
        <v>0</v>
      </c>
      <c r="F55" s="178">
        <v>0</v>
      </c>
      <c r="G55" s="162">
        <v>0</v>
      </c>
    </row>
    <row r="56" spans="2:7" ht="11.7" customHeight="1" x14ac:dyDescent="0.25">
      <c r="B56" s="786">
        <v>15</v>
      </c>
      <c r="C56" s="787" t="s">
        <v>345</v>
      </c>
      <c r="D56" s="58" t="s">
        <v>999</v>
      </c>
      <c r="E56" s="162">
        <v>0</v>
      </c>
      <c r="F56" s="178">
        <v>0</v>
      </c>
      <c r="G56" s="162">
        <v>0</v>
      </c>
    </row>
    <row r="57" spans="2:7" ht="11.7" customHeight="1" x14ac:dyDescent="0.25">
      <c r="B57" s="786"/>
      <c r="C57" s="787"/>
      <c r="D57" s="58" t="s">
        <v>879</v>
      </c>
      <c r="E57" s="162">
        <v>0</v>
      </c>
      <c r="F57" s="178">
        <v>0</v>
      </c>
      <c r="G57" s="162">
        <v>0</v>
      </c>
    </row>
    <row r="58" spans="2:7" ht="11.7" customHeight="1" x14ac:dyDescent="0.25">
      <c r="B58" s="786"/>
      <c r="C58" s="787"/>
      <c r="D58" s="58" t="s">
        <v>743</v>
      </c>
      <c r="E58" s="162">
        <v>0</v>
      </c>
      <c r="F58" s="178">
        <v>0</v>
      </c>
      <c r="G58" s="162">
        <v>0</v>
      </c>
    </row>
    <row r="59" spans="2:7" ht="11.7" customHeight="1" x14ac:dyDescent="0.25">
      <c r="B59" s="794">
        <v>16</v>
      </c>
      <c r="C59" s="795" t="s">
        <v>346</v>
      </c>
      <c r="D59" s="103" t="s">
        <v>481</v>
      </c>
      <c r="E59" s="162">
        <v>0</v>
      </c>
      <c r="F59" s="178">
        <v>0</v>
      </c>
      <c r="G59" s="162">
        <v>0</v>
      </c>
    </row>
    <row r="60" spans="2:7" ht="11.7" customHeight="1" x14ac:dyDescent="0.25">
      <c r="B60" s="794"/>
      <c r="C60" s="795"/>
      <c r="D60" s="103" t="s">
        <v>482</v>
      </c>
      <c r="E60" s="162">
        <v>0</v>
      </c>
      <c r="F60" s="178">
        <v>0</v>
      </c>
      <c r="G60" s="162">
        <v>0</v>
      </c>
    </row>
    <row r="61" spans="2:7" ht="11.7" customHeight="1" x14ac:dyDescent="0.25">
      <c r="B61" s="794"/>
      <c r="C61" s="795"/>
      <c r="D61" s="103" t="s">
        <v>1269</v>
      </c>
      <c r="E61" s="162">
        <v>0</v>
      </c>
      <c r="F61" s="178">
        <v>0</v>
      </c>
      <c r="G61" s="162">
        <v>0</v>
      </c>
    </row>
    <row r="62" spans="2:7" ht="11.7" customHeight="1" x14ac:dyDescent="0.25">
      <c r="B62" s="794"/>
      <c r="C62" s="795"/>
      <c r="D62" s="103" t="s">
        <v>1054</v>
      </c>
      <c r="E62" s="162">
        <v>0</v>
      </c>
      <c r="F62" s="178">
        <v>0</v>
      </c>
      <c r="G62" s="162">
        <v>0</v>
      </c>
    </row>
    <row r="63" spans="2:7" ht="11.7" customHeight="1" x14ac:dyDescent="0.25">
      <c r="B63" s="794"/>
      <c r="C63" s="795"/>
      <c r="D63" s="103" t="s">
        <v>880</v>
      </c>
      <c r="E63" s="162">
        <v>15</v>
      </c>
      <c r="F63" s="162">
        <v>2</v>
      </c>
      <c r="G63" s="162">
        <v>2</v>
      </c>
    </row>
    <row r="64" spans="2:7" ht="11.7" customHeight="1" x14ac:dyDescent="0.25">
      <c r="B64" s="794"/>
      <c r="C64" s="795"/>
      <c r="D64" s="103" t="s">
        <v>1268</v>
      </c>
      <c r="E64" s="162">
        <v>0</v>
      </c>
      <c r="F64" s="162">
        <v>0</v>
      </c>
      <c r="G64" s="162">
        <v>0</v>
      </c>
    </row>
    <row r="65" spans="2:7" ht="11.7" customHeight="1" x14ac:dyDescent="0.25">
      <c r="B65" s="794"/>
      <c r="C65" s="795"/>
      <c r="D65" s="103" t="s">
        <v>739</v>
      </c>
      <c r="E65" s="162">
        <v>0</v>
      </c>
      <c r="F65" s="162">
        <v>0</v>
      </c>
      <c r="G65" s="162">
        <v>0</v>
      </c>
    </row>
    <row r="66" spans="2:7" ht="11.7" customHeight="1" x14ac:dyDescent="0.25">
      <c r="B66" s="786">
        <v>17</v>
      </c>
      <c r="C66" s="787" t="s">
        <v>347</v>
      </c>
      <c r="D66" s="103" t="s">
        <v>485</v>
      </c>
      <c r="E66" s="162">
        <v>20</v>
      </c>
      <c r="F66" s="162">
        <v>5</v>
      </c>
      <c r="G66" s="162">
        <v>1</v>
      </c>
    </row>
    <row r="67" spans="2:7" ht="11.7" customHeight="1" x14ac:dyDescent="0.25">
      <c r="B67" s="786"/>
      <c r="C67" s="787"/>
      <c r="D67" s="58" t="s">
        <v>739</v>
      </c>
      <c r="E67" s="162">
        <v>0</v>
      </c>
      <c r="F67" s="178">
        <v>0</v>
      </c>
      <c r="G67" s="162">
        <v>0</v>
      </c>
    </row>
    <row r="68" spans="2:7" ht="11.7" customHeight="1" x14ac:dyDescent="0.25">
      <c r="B68" s="786">
        <v>18</v>
      </c>
      <c r="C68" s="787" t="s">
        <v>744</v>
      </c>
      <c r="D68" s="58" t="s">
        <v>1000</v>
      </c>
      <c r="E68" s="162">
        <v>0</v>
      </c>
      <c r="F68" s="178">
        <v>0</v>
      </c>
      <c r="G68" s="162">
        <v>0</v>
      </c>
    </row>
    <row r="69" spans="2:7" ht="11.7" customHeight="1" x14ac:dyDescent="0.25">
      <c r="B69" s="786"/>
      <c r="C69" s="787"/>
      <c r="D69" s="58" t="s">
        <v>745</v>
      </c>
      <c r="E69" s="162">
        <v>0</v>
      </c>
      <c r="F69" s="178">
        <v>0</v>
      </c>
      <c r="G69" s="162">
        <v>0</v>
      </c>
    </row>
    <row r="70" spans="2:7" ht="11.7" customHeight="1" x14ac:dyDescent="0.25">
      <c r="B70" s="786"/>
      <c r="C70" s="787"/>
      <c r="D70" s="58" t="s">
        <v>739</v>
      </c>
      <c r="E70" s="162">
        <v>0</v>
      </c>
      <c r="F70" s="178">
        <v>0</v>
      </c>
      <c r="G70" s="162">
        <v>0</v>
      </c>
    </row>
    <row r="71" spans="2:7" ht="11.7" customHeight="1" x14ac:dyDescent="0.25">
      <c r="B71" s="786">
        <v>19</v>
      </c>
      <c r="C71" s="787" t="s">
        <v>349</v>
      </c>
      <c r="D71" s="58" t="s">
        <v>882</v>
      </c>
      <c r="E71" s="162">
        <v>0</v>
      </c>
      <c r="F71" s="178">
        <v>0</v>
      </c>
      <c r="G71" s="162">
        <v>0</v>
      </c>
    </row>
    <row r="72" spans="2:7" ht="11.7" customHeight="1" x14ac:dyDescent="0.25">
      <c r="B72" s="786"/>
      <c r="C72" s="787"/>
      <c r="D72" s="58" t="s">
        <v>883</v>
      </c>
      <c r="E72" s="162">
        <v>0</v>
      </c>
      <c r="F72" s="178">
        <v>0</v>
      </c>
      <c r="G72" s="162">
        <v>0</v>
      </c>
    </row>
    <row r="73" spans="2:7" ht="11.7" customHeight="1" x14ac:dyDescent="0.25">
      <c r="B73" s="786"/>
      <c r="C73" s="787"/>
      <c r="D73" s="58" t="s">
        <v>899</v>
      </c>
      <c r="E73" s="162">
        <v>0</v>
      </c>
      <c r="F73" s="178">
        <v>0</v>
      </c>
      <c r="G73" s="162">
        <v>0</v>
      </c>
    </row>
    <row r="74" spans="2:7" ht="11.7" customHeight="1" x14ac:dyDescent="0.25">
      <c r="B74" s="786"/>
      <c r="C74" s="787"/>
      <c r="D74" s="58" t="s">
        <v>473</v>
      </c>
      <c r="E74" s="162">
        <v>0</v>
      </c>
      <c r="F74" s="178">
        <v>0</v>
      </c>
      <c r="G74" s="162">
        <v>0</v>
      </c>
    </row>
    <row r="75" spans="2:7" s="176" customFormat="1" ht="11.7" customHeight="1" x14ac:dyDescent="0.25">
      <c r="B75" s="786"/>
      <c r="C75" s="787"/>
      <c r="D75" s="58" t="s">
        <v>881</v>
      </c>
      <c r="E75" s="162">
        <v>2</v>
      </c>
      <c r="F75" s="162">
        <v>2</v>
      </c>
      <c r="G75" s="162">
        <v>2</v>
      </c>
    </row>
    <row r="76" spans="2:7" ht="11.7" customHeight="1" x14ac:dyDescent="0.25">
      <c r="B76" s="786"/>
      <c r="C76" s="787"/>
      <c r="D76" s="58" t="s">
        <v>739</v>
      </c>
      <c r="E76" s="162">
        <v>0</v>
      </c>
      <c r="F76" s="178">
        <v>0</v>
      </c>
      <c r="G76" s="162">
        <v>0</v>
      </c>
    </row>
    <row r="77" spans="2:7" ht="11.7" customHeight="1" x14ac:dyDescent="0.25">
      <c r="B77" s="786">
        <v>20</v>
      </c>
      <c r="C77" s="793" t="s">
        <v>350</v>
      </c>
      <c r="D77" s="58" t="s">
        <v>1055</v>
      </c>
      <c r="E77" s="162">
        <v>0</v>
      </c>
      <c r="F77" s="178">
        <v>0</v>
      </c>
      <c r="G77" s="162">
        <v>0</v>
      </c>
    </row>
    <row r="78" spans="2:7" ht="11.7" customHeight="1" x14ac:dyDescent="0.25">
      <c r="B78" s="786"/>
      <c r="C78" s="793"/>
      <c r="D78" s="58" t="s">
        <v>1001</v>
      </c>
      <c r="E78" s="162">
        <v>0</v>
      </c>
      <c r="F78" s="178">
        <v>0</v>
      </c>
      <c r="G78" s="162">
        <v>0</v>
      </c>
    </row>
    <row r="79" spans="2:7" ht="11.7" customHeight="1" x14ac:dyDescent="0.25">
      <c r="B79" s="786"/>
      <c r="C79" s="793"/>
      <c r="D79" s="58" t="s">
        <v>1056</v>
      </c>
      <c r="E79" s="162">
        <v>0</v>
      </c>
      <c r="F79" s="178">
        <v>0</v>
      </c>
      <c r="G79" s="162">
        <v>0</v>
      </c>
    </row>
    <row r="80" spans="2:7" ht="11.7" customHeight="1" x14ac:dyDescent="0.25">
      <c r="B80" s="786"/>
      <c r="C80" s="793"/>
      <c r="D80" s="58" t="s">
        <v>1002</v>
      </c>
      <c r="E80" s="162">
        <v>0</v>
      </c>
      <c r="F80" s="178">
        <v>0</v>
      </c>
      <c r="G80" s="162">
        <v>0</v>
      </c>
    </row>
    <row r="81" spans="2:7" ht="11.7" customHeight="1" x14ac:dyDescent="0.25">
      <c r="B81" s="786"/>
      <c r="C81" s="793"/>
      <c r="D81" s="58" t="s">
        <v>1003</v>
      </c>
      <c r="E81" s="162">
        <v>0</v>
      </c>
      <c r="F81" s="178">
        <v>0</v>
      </c>
      <c r="G81" s="162">
        <v>0</v>
      </c>
    </row>
    <row r="82" spans="2:7" ht="11.7" customHeight="1" x14ac:dyDescent="0.25">
      <c r="B82" s="786"/>
      <c r="C82" s="793"/>
      <c r="D82" s="58" t="s">
        <v>739</v>
      </c>
      <c r="E82" s="162">
        <v>0</v>
      </c>
      <c r="F82" s="178">
        <v>0</v>
      </c>
      <c r="G82" s="162">
        <v>0</v>
      </c>
    </row>
    <row r="83" spans="2:7" ht="11.7" customHeight="1" x14ac:dyDescent="0.25">
      <c r="B83" s="786">
        <v>21</v>
      </c>
      <c r="C83" s="787" t="s">
        <v>351</v>
      </c>
      <c r="D83" s="58" t="s">
        <v>884</v>
      </c>
      <c r="E83" s="162">
        <v>0</v>
      </c>
      <c r="F83" s="178">
        <v>0</v>
      </c>
      <c r="G83" s="162">
        <v>0</v>
      </c>
    </row>
    <row r="84" spans="2:7" ht="11.7" customHeight="1" x14ac:dyDescent="0.25">
      <c r="B84" s="786"/>
      <c r="C84" s="787"/>
      <c r="D84" s="58" t="s">
        <v>1004</v>
      </c>
      <c r="E84" s="162">
        <v>0</v>
      </c>
      <c r="F84" s="178">
        <v>0</v>
      </c>
      <c r="G84" s="162">
        <v>0</v>
      </c>
    </row>
    <row r="85" spans="2:7" ht="11.7" customHeight="1" x14ac:dyDescent="0.25">
      <c r="B85" s="786"/>
      <c r="C85" s="787"/>
      <c r="D85" s="58" t="s">
        <v>739</v>
      </c>
      <c r="E85" s="162">
        <v>0</v>
      </c>
      <c r="F85" s="178">
        <v>0</v>
      </c>
      <c r="G85" s="162">
        <v>0</v>
      </c>
    </row>
    <row r="86" spans="2:7" x14ac:dyDescent="0.25">
      <c r="B86" s="786">
        <v>22</v>
      </c>
      <c r="C86" s="787" t="s">
        <v>352</v>
      </c>
      <c r="D86" s="105" t="s">
        <v>1005</v>
      </c>
      <c r="E86" s="162">
        <v>0</v>
      </c>
      <c r="F86" s="178">
        <v>0</v>
      </c>
      <c r="G86" s="162">
        <v>0</v>
      </c>
    </row>
    <row r="87" spans="2:7" x14ac:dyDescent="0.25">
      <c r="B87" s="786"/>
      <c r="C87" s="787"/>
      <c r="D87" s="339" t="s">
        <v>879</v>
      </c>
      <c r="E87" s="162">
        <v>0</v>
      </c>
      <c r="F87" s="178">
        <v>0</v>
      </c>
      <c r="G87" s="162">
        <v>0</v>
      </c>
    </row>
    <row r="88" spans="2:7" ht="27.6" x14ac:dyDescent="0.25">
      <c r="B88" s="786"/>
      <c r="C88" s="787"/>
      <c r="D88" s="105" t="s">
        <v>1006</v>
      </c>
      <c r="E88" s="162">
        <v>0</v>
      </c>
      <c r="F88" s="178">
        <v>0</v>
      </c>
      <c r="G88" s="162">
        <v>0</v>
      </c>
    </row>
    <row r="89" spans="2:7" ht="11.7" customHeight="1" x14ac:dyDescent="0.25">
      <c r="B89" s="786">
        <v>23</v>
      </c>
      <c r="C89" s="787" t="s">
        <v>353</v>
      </c>
      <c r="D89" s="58" t="s">
        <v>885</v>
      </c>
      <c r="E89" s="162">
        <v>0</v>
      </c>
      <c r="F89" s="178">
        <v>0</v>
      </c>
      <c r="G89" s="162">
        <v>0</v>
      </c>
    </row>
    <row r="90" spans="2:7" ht="11.7" customHeight="1" x14ac:dyDescent="0.25">
      <c r="B90" s="786"/>
      <c r="C90" s="787"/>
      <c r="D90" s="58" t="s">
        <v>1007</v>
      </c>
      <c r="E90" s="162">
        <v>0</v>
      </c>
      <c r="F90" s="178">
        <v>0</v>
      </c>
      <c r="G90" s="162">
        <v>0</v>
      </c>
    </row>
    <row r="91" spans="2:7" ht="11.7" customHeight="1" x14ac:dyDescent="0.25">
      <c r="B91" s="786"/>
      <c r="C91" s="787"/>
      <c r="D91" s="58" t="s">
        <v>1054</v>
      </c>
      <c r="E91" s="162">
        <v>0</v>
      </c>
      <c r="F91" s="178">
        <v>0</v>
      </c>
      <c r="G91" s="162">
        <v>0</v>
      </c>
    </row>
    <row r="92" spans="2:7" ht="11.7" customHeight="1" x14ac:dyDescent="0.25">
      <c r="B92" s="786">
        <v>24</v>
      </c>
      <c r="C92" s="787" t="s">
        <v>354</v>
      </c>
      <c r="D92" s="58" t="s">
        <v>888</v>
      </c>
      <c r="E92" s="162">
        <v>0</v>
      </c>
      <c r="F92" s="178">
        <v>0</v>
      </c>
      <c r="G92" s="162">
        <v>0</v>
      </c>
    </row>
    <row r="93" spans="2:7" ht="11.7" customHeight="1" x14ac:dyDescent="0.25">
      <c r="B93" s="786"/>
      <c r="C93" s="787"/>
      <c r="D93" s="58" t="s">
        <v>886</v>
      </c>
      <c r="E93" s="162">
        <v>0</v>
      </c>
      <c r="F93" s="178">
        <v>0</v>
      </c>
      <c r="G93" s="162">
        <v>0</v>
      </c>
    </row>
    <row r="94" spans="2:7" ht="11.7" customHeight="1" x14ac:dyDescent="0.25">
      <c r="B94" s="786"/>
      <c r="C94" s="787"/>
      <c r="D94" s="58" t="s">
        <v>1008</v>
      </c>
      <c r="E94" s="162">
        <v>0</v>
      </c>
      <c r="F94" s="178">
        <v>0</v>
      </c>
      <c r="G94" s="162">
        <v>0</v>
      </c>
    </row>
    <row r="95" spans="2:7" ht="11.7" customHeight="1" x14ac:dyDescent="0.25">
      <c r="B95" s="786"/>
      <c r="C95" s="787"/>
      <c r="D95" s="58" t="s">
        <v>479</v>
      </c>
      <c r="E95" s="162">
        <v>0</v>
      </c>
      <c r="F95" s="178">
        <v>0</v>
      </c>
      <c r="G95" s="162">
        <v>0</v>
      </c>
    </row>
    <row r="96" spans="2:7" ht="11.7" customHeight="1" x14ac:dyDescent="0.25">
      <c r="B96" s="786"/>
      <c r="C96" s="787"/>
      <c r="D96" s="58" t="s">
        <v>380</v>
      </c>
      <c r="E96" s="162">
        <v>0</v>
      </c>
      <c r="F96" s="178">
        <v>0</v>
      </c>
      <c r="G96" s="162">
        <v>0</v>
      </c>
    </row>
    <row r="97" spans="2:7" ht="11.7" customHeight="1" x14ac:dyDescent="0.25">
      <c r="B97" s="786"/>
      <c r="C97" s="787"/>
      <c r="D97" s="58" t="s">
        <v>887</v>
      </c>
      <c r="E97" s="162">
        <v>0</v>
      </c>
      <c r="F97" s="178">
        <v>0</v>
      </c>
      <c r="G97" s="162">
        <v>0</v>
      </c>
    </row>
    <row r="98" spans="2:7" ht="11.7" customHeight="1" x14ac:dyDescent="0.25">
      <c r="B98" s="786"/>
      <c r="C98" s="787"/>
      <c r="D98" s="58" t="s">
        <v>739</v>
      </c>
      <c r="E98" s="162">
        <v>0</v>
      </c>
      <c r="F98" s="178">
        <v>0</v>
      </c>
      <c r="G98" s="162">
        <v>0</v>
      </c>
    </row>
    <row r="99" spans="2:7" ht="11.7" customHeight="1" x14ac:dyDescent="0.25">
      <c r="B99" s="786">
        <v>25</v>
      </c>
      <c r="C99" s="787" t="s">
        <v>355</v>
      </c>
      <c r="D99" s="58" t="s">
        <v>475</v>
      </c>
      <c r="E99" s="162">
        <v>350</v>
      </c>
      <c r="F99" s="178">
        <v>79</v>
      </c>
      <c r="G99" s="162">
        <v>190</v>
      </c>
    </row>
    <row r="100" spans="2:7" ht="11.7" customHeight="1" x14ac:dyDescent="0.25">
      <c r="B100" s="786"/>
      <c r="C100" s="787"/>
      <c r="D100" s="58" t="s">
        <v>739</v>
      </c>
      <c r="E100" s="162">
        <v>60</v>
      </c>
      <c r="F100" s="178">
        <v>44</v>
      </c>
      <c r="G100" s="162">
        <v>53</v>
      </c>
    </row>
    <row r="101" spans="2:7" ht="11.7" customHeight="1" x14ac:dyDescent="0.25">
      <c r="B101" s="786">
        <v>26</v>
      </c>
      <c r="C101" s="787" t="s">
        <v>356</v>
      </c>
      <c r="D101" s="58" t="s">
        <v>1058</v>
      </c>
      <c r="E101" s="162">
        <v>0</v>
      </c>
      <c r="F101" s="178">
        <v>0</v>
      </c>
      <c r="G101" s="162">
        <v>0</v>
      </c>
    </row>
    <row r="102" spans="2:7" ht="11.7" customHeight="1" x14ac:dyDescent="0.25">
      <c r="B102" s="786"/>
      <c r="C102" s="787"/>
      <c r="D102" s="58" t="s">
        <v>746</v>
      </c>
      <c r="E102" s="162">
        <v>0</v>
      </c>
      <c r="F102" s="178">
        <v>0</v>
      </c>
      <c r="G102" s="162">
        <v>0</v>
      </c>
    </row>
    <row r="103" spans="2:7" ht="11.7" customHeight="1" x14ac:dyDescent="0.25">
      <c r="B103" s="786"/>
      <c r="C103" s="787"/>
      <c r="D103" s="58" t="s">
        <v>478</v>
      </c>
      <c r="E103" s="162">
        <v>0</v>
      </c>
      <c r="F103" s="178">
        <v>0</v>
      </c>
      <c r="G103" s="162">
        <v>0</v>
      </c>
    </row>
    <row r="104" spans="2:7" ht="11.7" customHeight="1" x14ac:dyDescent="0.25">
      <c r="B104" s="786"/>
      <c r="C104" s="787"/>
      <c r="D104" s="58" t="s">
        <v>747</v>
      </c>
      <c r="E104" s="162">
        <v>0</v>
      </c>
      <c r="F104" s="178">
        <v>0</v>
      </c>
      <c r="G104" s="162">
        <v>0</v>
      </c>
    </row>
    <row r="105" spans="2:7" ht="11.7" customHeight="1" x14ac:dyDescent="0.25">
      <c r="B105" s="786"/>
      <c r="C105" s="787"/>
      <c r="D105" s="58" t="s">
        <v>1054</v>
      </c>
      <c r="E105" s="162">
        <v>0</v>
      </c>
      <c r="F105" s="178">
        <v>0</v>
      </c>
      <c r="G105" s="162">
        <v>0</v>
      </c>
    </row>
    <row r="106" spans="2:7" ht="11.7" customHeight="1" x14ac:dyDescent="0.25">
      <c r="B106" s="786"/>
      <c r="C106" s="787"/>
      <c r="D106" s="58" t="s">
        <v>889</v>
      </c>
      <c r="E106" s="162">
        <v>0</v>
      </c>
      <c r="F106" s="178">
        <v>0</v>
      </c>
      <c r="G106" s="162">
        <v>0</v>
      </c>
    </row>
    <row r="107" spans="2:7" ht="11.7" customHeight="1" x14ac:dyDescent="0.25">
      <c r="B107" s="786"/>
      <c r="C107" s="787"/>
      <c r="D107" s="58" t="s">
        <v>1009</v>
      </c>
      <c r="E107" s="162">
        <v>0</v>
      </c>
      <c r="F107" s="178">
        <v>0</v>
      </c>
      <c r="G107" s="162">
        <v>0</v>
      </c>
    </row>
    <row r="108" spans="2:7" ht="11.7" customHeight="1" x14ac:dyDescent="0.25">
      <c r="B108" s="786"/>
      <c r="C108" s="787"/>
      <c r="D108" s="58" t="s">
        <v>1272</v>
      </c>
      <c r="E108" s="162">
        <v>0</v>
      </c>
      <c r="F108" s="178">
        <v>0</v>
      </c>
      <c r="G108" s="162">
        <v>0</v>
      </c>
    </row>
    <row r="109" spans="2:7" ht="11.7" customHeight="1" x14ac:dyDescent="0.25">
      <c r="B109" s="786"/>
      <c r="C109" s="787"/>
      <c r="D109" s="58" t="s">
        <v>1018</v>
      </c>
      <c r="E109" s="162">
        <v>0</v>
      </c>
      <c r="F109" s="178">
        <v>0</v>
      </c>
      <c r="G109" s="162">
        <v>0</v>
      </c>
    </row>
    <row r="110" spans="2:7" ht="11.7" customHeight="1" x14ac:dyDescent="0.25">
      <c r="B110" s="786"/>
      <c r="C110" s="787"/>
      <c r="D110" s="58" t="s">
        <v>739</v>
      </c>
      <c r="E110" s="162">
        <v>0</v>
      </c>
      <c r="F110" s="178">
        <v>0</v>
      </c>
      <c r="G110" s="162">
        <v>0</v>
      </c>
    </row>
    <row r="111" spans="2:7" ht="11.7" customHeight="1" x14ac:dyDescent="0.25">
      <c r="B111" s="191">
        <v>27</v>
      </c>
      <c r="C111" s="192" t="s">
        <v>357</v>
      </c>
      <c r="D111" s="58" t="s">
        <v>1010</v>
      </c>
      <c r="E111" s="162">
        <v>0</v>
      </c>
      <c r="F111" s="178">
        <v>0</v>
      </c>
      <c r="G111" s="162">
        <v>0</v>
      </c>
    </row>
    <row r="112" spans="2:7" ht="14.4" customHeight="1" x14ac:dyDescent="0.25">
      <c r="B112" s="786">
        <v>28</v>
      </c>
      <c r="C112" s="787" t="s">
        <v>358</v>
      </c>
      <c r="D112" s="58" t="s">
        <v>890</v>
      </c>
      <c r="E112" s="162">
        <v>0</v>
      </c>
      <c r="F112" s="178">
        <v>0</v>
      </c>
      <c r="G112" s="162">
        <v>0</v>
      </c>
    </row>
    <row r="113" spans="2:7" ht="11.7" customHeight="1" x14ac:dyDescent="0.25">
      <c r="B113" s="786"/>
      <c r="C113" s="787"/>
      <c r="D113" s="58" t="s">
        <v>748</v>
      </c>
      <c r="E113" s="162">
        <v>0</v>
      </c>
      <c r="F113" s="178">
        <v>0</v>
      </c>
      <c r="G113" s="162">
        <v>0</v>
      </c>
    </row>
    <row r="114" spans="2:7" ht="11.7" customHeight="1" x14ac:dyDescent="0.25">
      <c r="B114" s="786"/>
      <c r="C114" s="787"/>
      <c r="D114" s="58" t="s">
        <v>1011</v>
      </c>
      <c r="E114" s="162">
        <v>0</v>
      </c>
      <c r="F114" s="178">
        <v>0</v>
      </c>
      <c r="G114" s="162">
        <v>0</v>
      </c>
    </row>
    <row r="115" spans="2:7" ht="11.7" customHeight="1" x14ac:dyDescent="0.25">
      <c r="B115" s="786"/>
      <c r="C115" s="787"/>
      <c r="D115" s="58" t="s">
        <v>1057</v>
      </c>
      <c r="E115" s="162">
        <v>0</v>
      </c>
      <c r="F115" s="178">
        <v>0</v>
      </c>
      <c r="G115" s="162">
        <v>0</v>
      </c>
    </row>
    <row r="116" spans="2:7" ht="11.7" customHeight="1" x14ac:dyDescent="0.25">
      <c r="B116" s="786">
        <v>29</v>
      </c>
      <c r="C116" s="787" t="s">
        <v>359</v>
      </c>
      <c r="D116" s="58" t="s">
        <v>1012</v>
      </c>
      <c r="E116" s="162">
        <v>0</v>
      </c>
      <c r="F116" s="178">
        <v>0</v>
      </c>
      <c r="G116" s="162">
        <v>0</v>
      </c>
    </row>
    <row r="117" spans="2:7" ht="11.7" customHeight="1" x14ac:dyDescent="0.25">
      <c r="B117" s="786"/>
      <c r="C117" s="787"/>
      <c r="D117" s="58" t="s">
        <v>1013</v>
      </c>
      <c r="E117" s="162">
        <v>2</v>
      </c>
      <c r="F117" s="178">
        <v>1</v>
      </c>
      <c r="G117" s="162">
        <v>2</v>
      </c>
    </row>
    <row r="118" spans="2:7" ht="11.7" customHeight="1" x14ac:dyDescent="0.25">
      <c r="B118" s="786"/>
      <c r="C118" s="787"/>
      <c r="D118" s="58" t="s">
        <v>891</v>
      </c>
      <c r="E118" s="162">
        <v>0</v>
      </c>
      <c r="F118" s="178">
        <v>0</v>
      </c>
      <c r="G118" s="162">
        <v>0</v>
      </c>
    </row>
    <row r="119" spans="2:7" ht="11.7" customHeight="1" x14ac:dyDescent="0.25">
      <c r="B119" s="786"/>
      <c r="C119" s="787"/>
      <c r="D119" s="58" t="s">
        <v>739</v>
      </c>
      <c r="E119" s="162">
        <v>0</v>
      </c>
      <c r="F119" s="178">
        <v>0</v>
      </c>
      <c r="G119" s="162">
        <v>0</v>
      </c>
    </row>
    <row r="120" spans="2:7" ht="11.7" customHeight="1" x14ac:dyDescent="0.25">
      <c r="B120" s="786">
        <v>30</v>
      </c>
      <c r="C120" s="787" t="s">
        <v>360</v>
      </c>
      <c r="D120" s="58" t="s">
        <v>1014</v>
      </c>
      <c r="E120" s="162">
        <v>0</v>
      </c>
      <c r="F120" s="178">
        <v>0</v>
      </c>
      <c r="G120" s="162">
        <v>0</v>
      </c>
    </row>
    <row r="121" spans="2:7" ht="11.7" customHeight="1" x14ac:dyDescent="0.25">
      <c r="B121" s="786"/>
      <c r="C121" s="787"/>
      <c r="D121" s="58" t="s">
        <v>893</v>
      </c>
      <c r="E121" s="162">
        <v>0</v>
      </c>
      <c r="F121" s="178">
        <v>0</v>
      </c>
      <c r="G121" s="162">
        <v>0</v>
      </c>
    </row>
    <row r="122" spans="2:7" ht="11.7" customHeight="1" x14ac:dyDescent="0.25">
      <c r="B122" s="786"/>
      <c r="C122" s="787"/>
      <c r="D122" s="58" t="s">
        <v>892</v>
      </c>
      <c r="E122" s="162">
        <v>0</v>
      </c>
      <c r="F122" s="178">
        <v>0</v>
      </c>
      <c r="G122" s="162">
        <v>0</v>
      </c>
    </row>
    <row r="123" spans="2:7" ht="11.7" customHeight="1" x14ac:dyDescent="0.25">
      <c r="B123" s="786"/>
      <c r="C123" s="787"/>
      <c r="D123" s="58" t="s">
        <v>835</v>
      </c>
      <c r="E123" s="162">
        <v>0</v>
      </c>
      <c r="F123" s="178">
        <v>0</v>
      </c>
      <c r="G123" s="162">
        <v>0</v>
      </c>
    </row>
    <row r="124" spans="2:7" ht="11.7" customHeight="1" x14ac:dyDescent="0.25">
      <c r="B124" s="786"/>
      <c r="C124" s="787"/>
      <c r="D124" s="58" t="s">
        <v>739</v>
      </c>
      <c r="E124" s="162">
        <v>0</v>
      </c>
      <c r="F124" s="178">
        <v>0</v>
      </c>
      <c r="G124" s="162">
        <v>0</v>
      </c>
    </row>
    <row r="125" spans="2:7" ht="11.7" customHeight="1" x14ac:dyDescent="0.25">
      <c r="B125" s="786">
        <v>31</v>
      </c>
      <c r="C125" s="787" t="s">
        <v>361</v>
      </c>
      <c r="D125" s="58" t="s">
        <v>480</v>
      </c>
      <c r="E125" s="162">
        <v>0</v>
      </c>
      <c r="F125" s="178">
        <v>0</v>
      </c>
      <c r="G125" s="162">
        <v>0</v>
      </c>
    </row>
    <row r="126" spans="2:7" ht="11.7" customHeight="1" x14ac:dyDescent="0.25">
      <c r="B126" s="786"/>
      <c r="C126" s="787"/>
      <c r="D126" s="58" t="s">
        <v>892</v>
      </c>
      <c r="E126" s="162">
        <v>0</v>
      </c>
      <c r="F126" s="178">
        <v>0</v>
      </c>
      <c r="G126" s="162">
        <v>0</v>
      </c>
    </row>
    <row r="127" spans="2:7" ht="11.7" customHeight="1" x14ac:dyDescent="0.25">
      <c r="B127" s="786"/>
      <c r="C127" s="787"/>
      <c r="D127" s="58" t="s">
        <v>480</v>
      </c>
      <c r="E127" s="162">
        <v>0</v>
      </c>
      <c r="F127" s="178">
        <v>0</v>
      </c>
      <c r="G127" s="162">
        <v>0</v>
      </c>
    </row>
    <row r="128" spans="2:7" ht="11.7" customHeight="1" x14ac:dyDescent="0.25">
      <c r="B128" s="786"/>
      <c r="C128" s="787"/>
      <c r="D128" s="58" t="s">
        <v>739</v>
      </c>
      <c r="E128" s="162">
        <v>0</v>
      </c>
      <c r="F128" s="178">
        <v>0</v>
      </c>
      <c r="G128" s="162">
        <v>0</v>
      </c>
    </row>
    <row r="129" spans="2:7" ht="11.7" customHeight="1" x14ac:dyDescent="0.25">
      <c r="B129" s="786">
        <v>32</v>
      </c>
      <c r="C129" s="787" t="s">
        <v>362</v>
      </c>
      <c r="D129" s="58" t="s">
        <v>1015</v>
      </c>
      <c r="E129" s="162">
        <v>0</v>
      </c>
      <c r="F129" s="178">
        <v>0</v>
      </c>
      <c r="G129" s="162">
        <v>0</v>
      </c>
    </row>
    <row r="130" spans="2:7" ht="11.7" customHeight="1" x14ac:dyDescent="0.25">
      <c r="B130" s="786"/>
      <c r="C130" s="787"/>
      <c r="D130" s="58" t="s">
        <v>894</v>
      </c>
      <c r="E130" s="162">
        <v>0</v>
      </c>
      <c r="F130" s="178">
        <v>0</v>
      </c>
      <c r="G130" s="162">
        <v>0</v>
      </c>
    </row>
    <row r="131" spans="2:7" ht="11.7" customHeight="1" x14ac:dyDescent="0.25">
      <c r="B131" s="786"/>
      <c r="C131" s="787"/>
      <c r="D131" s="339" t="s">
        <v>996</v>
      </c>
      <c r="E131" s="162">
        <v>0</v>
      </c>
      <c r="F131" s="178">
        <v>0</v>
      </c>
      <c r="G131" s="162">
        <v>0</v>
      </c>
    </row>
    <row r="132" spans="2:7" ht="11.7" customHeight="1" x14ac:dyDescent="0.25">
      <c r="B132" s="786"/>
      <c r="C132" s="787"/>
      <c r="D132" s="58" t="s">
        <v>739</v>
      </c>
      <c r="E132" s="162">
        <v>0</v>
      </c>
      <c r="F132" s="178">
        <v>0</v>
      </c>
      <c r="G132" s="162">
        <v>0</v>
      </c>
    </row>
    <row r="133" spans="2:7" ht="11.7" customHeight="1" x14ac:dyDescent="0.25">
      <c r="B133" s="786">
        <v>33</v>
      </c>
      <c r="C133" s="787" t="s">
        <v>363</v>
      </c>
      <c r="D133" s="58" t="s">
        <v>1050</v>
      </c>
      <c r="E133" s="162">
        <v>0</v>
      </c>
      <c r="F133" s="178">
        <v>0</v>
      </c>
      <c r="G133" s="162">
        <v>0</v>
      </c>
    </row>
    <row r="134" spans="2:7" ht="11.7" customHeight="1" x14ac:dyDescent="0.25">
      <c r="B134" s="786"/>
      <c r="C134" s="787"/>
      <c r="D134" s="58" t="s">
        <v>380</v>
      </c>
      <c r="E134" s="162">
        <v>0</v>
      </c>
      <c r="F134" s="178">
        <v>0</v>
      </c>
      <c r="G134" s="162">
        <v>0</v>
      </c>
    </row>
    <row r="135" spans="2:7" ht="11.7" customHeight="1" x14ac:dyDescent="0.25">
      <c r="B135" s="786"/>
      <c r="C135" s="787"/>
      <c r="D135" s="58" t="s">
        <v>477</v>
      </c>
      <c r="E135" s="162">
        <v>0</v>
      </c>
      <c r="F135" s="178">
        <v>0</v>
      </c>
      <c r="G135" s="162">
        <v>0</v>
      </c>
    </row>
    <row r="136" spans="2:7" ht="11.7" customHeight="1" x14ac:dyDescent="0.25">
      <c r="B136" s="786"/>
      <c r="C136" s="787"/>
      <c r="D136" s="58" t="s">
        <v>1054</v>
      </c>
      <c r="E136" s="162">
        <v>0</v>
      </c>
      <c r="F136" s="178">
        <v>0</v>
      </c>
      <c r="G136" s="162">
        <v>0</v>
      </c>
    </row>
    <row r="137" spans="2:7" ht="11.7" customHeight="1" x14ac:dyDescent="0.25">
      <c r="B137" s="786"/>
      <c r="C137" s="787"/>
      <c r="D137" s="339" t="s">
        <v>1018</v>
      </c>
      <c r="E137" s="162">
        <v>0</v>
      </c>
      <c r="F137" s="178">
        <v>0</v>
      </c>
      <c r="G137" s="162">
        <v>0</v>
      </c>
    </row>
    <row r="138" spans="2:7" ht="11.7" customHeight="1" x14ac:dyDescent="0.25">
      <c r="B138" s="786">
        <v>34</v>
      </c>
      <c r="C138" s="787" t="s">
        <v>364</v>
      </c>
      <c r="D138" s="58" t="s">
        <v>1016</v>
      </c>
      <c r="E138" s="162">
        <v>0</v>
      </c>
      <c r="F138" s="178">
        <v>0</v>
      </c>
      <c r="G138" s="162">
        <v>0</v>
      </c>
    </row>
    <row r="139" spans="2:7" ht="11.7" customHeight="1" x14ac:dyDescent="0.25">
      <c r="B139" s="786"/>
      <c r="C139" s="787"/>
      <c r="D139" s="58" t="s">
        <v>750</v>
      </c>
      <c r="E139" s="162">
        <v>0</v>
      </c>
      <c r="F139" s="178">
        <v>0</v>
      </c>
      <c r="G139" s="162">
        <v>0</v>
      </c>
    </row>
    <row r="140" spans="2:7" ht="11.7" customHeight="1" x14ac:dyDescent="0.25">
      <c r="B140" s="786"/>
      <c r="C140" s="787"/>
      <c r="D140" s="58" t="s">
        <v>484</v>
      </c>
      <c r="E140" s="162">
        <v>0</v>
      </c>
      <c r="F140" s="178">
        <v>0</v>
      </c>
      <c r="G140" s="162">
        <v>0</v>
      </c>
    </row>
    <row r="141" spans="2:7" ht="11.7" customHeight="1" x14ac:dyDescent="0.25">
      <c r="B141" s="786"/>
      <c r="C141" s="787"/>
      <c r="D141" s="339" t="s">
        <v>888</v>
      </c>
      <c r="E141" s="162">
        <v>0</v>
      </c>
      <c r="F141" s="178">
        <v>0</v>
      </c>
      <c r="G141" s="162">
        <v>0</v>
      </c>
    </row>
    <row r="142" spans="2:7" ht="11.7" customHeight="1" x14ac:dyDescent="0.25">
      <c r="B142" s="786"/>
      <c r="C142" s="787"/>
      <c r="D142" s="339" t="s">
        <v>1058</v>
      </c>
      <c r="E142" s="162">
        <v>0</v>
      </c>
      <c r="F142" s="178">
        <v>0</v>
      </c>
      <c r="G142" s="162">
        <v>0</v>
      </c>
    </row>
    <row r="143" spans="2:7" ht="11.7" customHeight="1" x14ac:dyDescent="0.25">
      <c r="B143" s="786"/>
      <c r="C143" s="787"/>
      <c r="D143" s="58" t="s">
        <v>1017</v>
      </c>
      <c r="E143" s="162">
        <v>0</v>
      </c>
      <c r="F143" s="178">
        <v>0</v>
      </c>
      <c r="G143" s="162">
        <v>0</v>
      </c>
    </row>
    <row r="144" spans="2:7" ht="11.7" customHeight="1" x14ac:dyDescent="0.25">
      <c r="B144" s="786"/>
      <c r="C144" s="787"/>
      <c r="D144" s="58" t="s">
        <v>1018</v>
      </c>
      <c r="E144" s="162">
        <v>0</v>
      </c>
      <c r="F144" s="178">
        <v>0</v>
      </c>
      <c r="G144" s="162">
        <v>0</v>
      </c>
    </row>
    <row r="145" spans="2:7" ht="11.7" customHeight="1" x14ac:dyDescent="0.25">
      <c r="B145" s="786"/>
      <c r="C145" s="787"/>
      <c r="D145" s="58" t="s">
        <v>739</v>
      </c>
      <c r="E145" s="162">
        <v>0</v>
      </c>
      <c r="F145" s="178">
        <v>0</v>
      </c>
      <c r="G145" s="162">
        <v>0</v>
      </c>
    </row>
    <row r="146" spans="2:7" ht="11.7" customHeight="1" x14ac:dyDescent="0.25">
      <c r="B146" s="786">
        <v>35</v>
      </c>
      <c r="C146" s="787" t="s">
        <v>365</v>
      </c>
      <c r="D146" s="58" t="s">
        <v>1054</v>
      </c>
      <c r="E146" s="162">
        <v>0</v>
      </c>
      <c r="F146" s="178">
        <v>0</v>
      </c>
      <c r="G146" s="162">
        <v>0</v>
      </c>
    </row>
    <row r="147" spans="2:7" ht="11.7" customHeight="1" x14ac:dyDescent="0.25">
      <c r="B147" s="786"/>
      <c r="C147" s="787"/>
      <c r="D147" s="58" t="s">
        <v>375</v>
      </c>
      <c r="E147" s="162">
        <v>0</v>
      </c>
      <c r="F147" s="178">
        <v>0</v>
      </c>
      <c r="G147" s="162">
        <v>0</v>
      </c>
    </row>
    <row r="148" spans="2:7" ht="11.7" customHeight="1" x14ac:dyDescent="0.25">
      <c r="B148" s="786"/>
      <c r="C148" s="787"/>
      <c r="D148" s="339" t="s">
        <v>1018</v>
      </c>
      <c r="E148" s="405">
        <v>0</v>
      </c>
      <c r="F148" s="178">
        <v>0</v>
      </c>
      <c r="G148" s="162">
        <v>0</v>
      </c>
    </row>
    <row r="149" spans="2:7" ht="11.7" customHeight="1" x14ac:dyDescent="0.25">
      <c r="B149" s="786">
        <v>36</v>
      </c>
      <c r="C149" s="787" t="s">
        <v>366</v>
      </c>
      <c r="D149" s="58" t="s">
        <v>1019</v>
      </c>
      <c r="E149" s="162">
        <v>0</v>
      </c>
      <c r="F149" s="178">
        <v>0</v>
      </c>
      <c r="G149" s="162">
        <v>0</v>
      </c>
    </row>
    <row r="150" spans="2:7" ht="11.7" customHeight="1" x14ac:dyDescent="0.25">
      <c r="B150" s="786"/>
      <c r="C150" s="787"/>
      <c r="D150" s="58" t="s">
        <v>739</v>
      </c>
      <c r="E150" s="162">
        <v>0</v>
      </c>
      <c r="F150" s="178">
        <v>0</v>
      </c>
      <c r="G150" s="162">
        <v>0</v>
      </c>
    </row>
    <row r="151" spans="2:7" ht="11.7" customHeight="1" x14ac:dyDescent="0.25">
      <c r="B151" s="786">
        <v>37</v>
      </c>
      <c r="C151" s="787" t="s">
        <v>367</v>
      </c>
      <c r="D151" s="58" t="s">
        <v>1020</v>
      </c>
      <c r="E151" s="162">
        <v>0</v>
      </c>
      <c r="F151" s="178">
        <v>0</v>
      </c>
      <c r="G151" s="162">
        <v>0</v>
      </c>
    </row>
    <row r="152" spans="2:7" ht="11.7" customHeight="1" x14ac:dyDescent="0.25">
      <c r="B152" s="786"/>
      <c r="C152" s="787"/>
      <c r="D152" s="104" t="s">
        <v>739</v>
      </c>
      <c r="E152" s="162">
        <v>0</v>
      </c>
      <c r="F152" s="178">
        <v>0</v>
      </c>
      <c r="G152" s="162">
        <v>0</v>
      </c>
    </row>
    <row r="153" spans="2:7" ht="11.7" customHeight="1" x14ac:dyDescent="0.25">
      <c r="B153" s="786">
        <v>38</v>
      </c>
      <c r="C153" s="787" t="s">
        <v>368</v>
      </c>
      <c r="D153" s="58" t="s">
        <v>1021</v>
      </c>
      <c r="E153" s="162">
        <v>0</v>
      </c>
      <c r="F153" s="178">
        <v>0</v>
      </c>
      <c r="G153" s="162">
        <v>0</v>
      </c>
    </row>
    <row r="154" spans="2:7" ht="11.7" customHeight="1" x14ac:dyDescent="0.25">
      <c r="B154" s="786"/>
      <c r="C154" s="787"/>
      <c r="D154" s="58" t="s">
        <v>852</v>
      </c>
      <c r="E154" s="162">
        <v>0</v>
      </c>
      <c r="F154" s="178">
        <v>0</v>
      </c>
      <c r="G154" s="162">
        <v>0</v>
      </c>
    </row>
    <row r="155" spans="2:7" ht="11.7" customHeight="1" x14ac:dyDescent="0.25">
      <c r="B155" s="786"/>
      <c r="C155" s="787"/>
      <c r="D155" s="58" t="s">
        <v>895</v>
      </c>
      <c r="E155" s="162">
        <v>0</v>
      </c>
      <c r="F155" s="178">
        <v>0</v>
      </c>
      <c r="G155" s="162">
        <v>0</v>
      </c>
    </row>
    <row r="156" spans="2:7" ht="11.7" customHeight="1" x14ac:dyDescent="0.25">
      <c r="B156" s="786"/>
      <c r="C156" s="787"/>
      <c r="D156" s="58" t="s">
        <v>739</v>
      </c>
      <c r="E156" s="162">
        <v>0</v>
      </c>
      <c r="F156" s="178">
        <v>0</v>
      </c>
      <c r="G156" s="162">
        <v>0</v>
      </c>
    </row>
    <row r="157" spans="2:7" ht="11.7" customHeight="1" x14ac:dyDescent="0.25">
      <c r="B157" s="786">
        <v>39</v>
      </c>
      <c r="C157" s="787" t="s">
        <v>369</v>
      </c>
      <c r="D157" s="58" t="s">
        <v>471</v>
      </c>
      <c r="E157" s="162">
        <v>0</v>
      </c>
      <c r="F157" s="178">
        <v>0</v>
      </c>
      <c r="G157" s="162">
        <v>0</v>
      </c>
    </row>
    <row r="158" spans="2:7" ht="11.7" customHeight="1" x14ac:dyDescent="0.25">
      <c r="B158" s="786"/>
      <c r="C158" s="787"/>
      <c r="D158" s="58" t="s">
        <v>896</v>
      </c>
      <c r="E158" s="162">
        <v>0</v>
      </c>
      <c r="F158" s="178">
        <v>0</v>
      </c>
      <c r="G158" s="162">
        <v>0</v>
      </c>
    </row>
    <row r="159" spans="2:7" ht="11.7" customHeight="1" x14ac:dyDescent="0.25">
      <c r="B159" s="786"/>
      <c r="C159" s="787"/>
      <c r="D159" s="58" t="s">
        <v>739</v>
      </c>
      <c r="E159" s="162">
        <v>0</v>
      </c>
      <c r="F159" s="178">
        <v>0</v>
      </c>
      <c r="G159" s="162">
        <v>0</v>
      </c>
    </row>
    <row r="160" spans="2:7" ht="11.7" customHeight="1" x14ac:dyDescent="0.25">
      <c r="B160" s="789">
        <v>40</v>
      </c>
      <c r="C160" s="791" t="s">
        <v>370</v>
      </c>
      <c r="D160" s="339" t="s">
        <v>1018</v>
      </c>
      <c r="E160" s="162">
        <v>0</v>
      </c>
      <c r="F160" s="178">
        <v>0</v>
      </c>
      <c r="G160" s="162">
        <v>0</v>
      </c>
    </row>
    <row r="161" spans="2:8" ht="11.7" customHeight="1" x14ac:dyDescent="0.25">
      <c r="B161" s="790"/>
      <c r="C161" s="792"/>
      <c r="D161" s="58" t="s">
        <v>1054</v>
      </c>
      <c r="E161" s="162">
        <v>0</v>
      </c>
      <c r="F161" s="178">
        <v>0</v>
      </c>
      <c r="G161" s="162">
        <v>0</v>
      </c>
    </row>
    <row r="162" spans="2:8" ht="11.7" customHeight="1" x14ac:dyDescent="0.25">
      <c r="B162" s="786">
        <v>41</v>
      </c>
      <c r="C162" s="787" t="s">
        <v>371</v>
      </c>
      <c r="D162" s="58" t="s">
        <v>1022</v>
      </c>
      <c r="E162" s="162">
        <v>10</v>
      </c>
      <c r="F162" s="178">
        <v>0</v>
      </c>
      <c r="G162" s="162">
        <v>0</v>
      </c>
    </row>
    <row r="163" spans="2:8" ht="11.7" customHeight="1" x14ac:dyDescent="0.25">
      <c r="B163" s="786"/>
      <c r="C163" s="787"/>
      <c r="D163" s="58" t="s">
        <v>748</v>
      </c>
      <c r="E163" s="162">
        <v>0</v>
      </c>
      <c r="F163" s="178">
        <v>0</v>
      </c>
      <c r="G163" s="162">
        <v>0</v>
      </c>
    </row>
    <row r="164" spans="2:8" ht="11.7" customHeight="1" x14ac:dyDescent="0.25">
      <c r="B164" s="786"/>
      <c r="C164" s="787"/>
      <c r="D164" s="58" t="s">
        <v>739</v>
      </c>
      <c r="E164" s="162">
        <v>10</v>
      </c>
      <c r="F164" s="178">
        <v>10</v>
      </c>
      <c r="G164" s="162">
        <v>10</v>
      </c>
    </row>
    <row r="165" spans="2:8" ht="11.7" customHeight="1" x14ac:dyDescent="0.25">
      <c r="B165" s="786">
        <v>42</v>
      </c>
      <c r="C165" s="787" t="s">
        <v>372</v>
      </c>
      <c r="D165" s="58" t="s">
        <v>874</v>
      </c>
      <c r="E165" s="162">
        <v>10</v>
      </c>
      <c r="F165" s="162">
        <v>10</v>
      </c>
      <c r="G165" s="162">
        <v>10</v>
      </c>
    </row>
    <row r="166" spans="2:8" ht="11.7" customHeight="1" x14ac:dyDescent="0.25">
      <c r="B166" s="786"/>
      <c r="C166" s="787"/>
      <c r="D166" s="58" t="s">
        <v>739</v>
      </c>
      <c r="E166" s="162">
        <v>0</v>
      </c>
      <c r="F166" s="178">
        <v>0</v>
      </c>
      <c r="G166" s="162">
        <v>0</v>
      </c>
    </row>
    <row r="167" spans="2:8" ht="11.7" customHeight="1" x14ac:dyDescent="0.25">
      <c r="B167" s="191">
        <v>43</v>
      </c>
      <c r="C167" s="192" t="s">
        <v>373</v>
      </c>
      <c r="D167" s="58" t="s">
        <v>1023</v>
      </c>
      <c r="E167" s="162">
        <v>80</v>
      </c>
      <c r="F167" s="178">
        <v>65</v>
      </c>
      <c r="G167" s="162">
        <v>55</v>
      </c>
    </row>
    <row r="168" spans="2:8" ht="11.7" customHeight="1" x14ac:dyDescent="0.25">
      <c r="B168" s="788" t="s">
        <v>959</v>
      </c>
      <c r="C168" s="788"/>
      <c r="D168" s="788"/>
      <c r="E168" s="162">
        <f>SUM(E14:E167)</f>
        <v>1021</v>
      </c>
      <c r="F168" s="162">
        <f>SUM(F14:F167)</f>
        <v>543</v>
      </c>
      <c r="G168" s="162">
        <f>SUM(G14:G167)</f>
        <v>571</v>
      </c>
    </row>
    <row r="169" spans="2:8" ht="27.6" customHeight="1" x14ac:dyDescent="0.25">
      <c r="B169" s="200" t="s">
        <v>1051</v>
      </c>
      <c r="E169" s="287"/>
    </row>
    <row r="170" spans="2:8" ht="33" customHeight="1" x14ac:dyDescent="0.4">
      <c r="B170" s="755" t="s">
        <v>1375</v>
      </c>
      <c r="C170" s="756"/>
      <c r="D170" s="756"/>
      <c r="E170" s="756"/>
      <c r="F170" s="756"/>
      <c r="G170" s="756"/>
      <c r="H170" s="642"/>
    </row>
    <row r="171" spans="2:8" ht="10.95" customHeight="1" x14ac:dyDescent="0.25">
      <c r="B171" s="170"/>
      <c r="D171" s="171" t="s">
        <v>1379</v>
      </c>
      <c r="F171" s="171" t="s">
        <v>754</v>
      </c>
      <c r="G171" s="171" t="s">
        <v>970</v>
      </c>
    </row>
    <row r="172" spans="2:8" x14ac:dyDescent="0.25">
      <c r="B172" s="183" t="s">
        <v>706</v>
      </c>
      <c r="C172" s="184"/>
      <c r="D172" s="183" t="s">
        <v>1579</v>
      </c>
      <c r="E172" s="171"/>
      <c r="F172" s="185"/>
      <c r="G172" s="185"/>
    </row>
    <row r="173" spans="2:8" ht="9" customHeight="1" x14ac:dyDescent="0.25">
      <c r="B173" s="170" t="s">
        <v>1378</v>
      </c>
      <c r="C173" s="177"/>
      <c r="D173" s="757" t="s">
        <v>700</v>
      </c>
      <c r="E173" s="756"/>
      <c r="F173" s="756"/>
      <c r="G173" s="756"/>
    </row>
    <row r="175" spans="2:8" ht="28.2" customHeight="1" x14ac:dyDescent="0.25">
      <c r="B175" s="785" t="s">
        <v>961</v>
      </c>
      <c r="C175" s="749"/>
      <c r="D175" s="749"/>
      <c r="E175" s="749"/>
      <c r="F175" s="749"/>
      <c r="G175" s="749"/>
      <c r="H175" s="749"/>
    </row>
    <row r="176" spans="2:8" x14ac:dyDescent="0.25">
      <c r="B176" s="748" t="s">
        <v>962</v>
      </c>
      <c r="C176" s="749"/>
      <c r="D176" s="749"/>
      <c r="E176" s="749"/>
      <c r="F176" s="749"/>
      <c r="G176" s="749"/>
      <c r="H176" s="749"/>
    </row>
    <row r="177" spans="2:8" ht="25.2" customHeight="1" x14ac:dyDescent="0.25">
      <c r="B177" s="748" t="s">
        <v>213</v>
      </c>
      <c r="C177" s="749"/>
      <c r="D177" s="749"/>
      <c r="E177" s="749"/>
      <c r="F177" s="749"/>
      <c r="G177" s="749"/>
      <c r="H177" s="749"/>
    </row>
  </sheetData>
  <mergeCells count="93">
    <mergeCell ref="B17:B18"/>
    <mergeCell ref="C17:C18"/>
    <mergeCell ref="B2:G2"/>
    <mergeCell ref="B3:G3"/>
    <mergeCell ref="B4:G4"/>
    <mergeCell ref="B6:G6"/>
    <mergeCell ref="B7:G7"/>
    <mergeCell ref="B9:D9"/>
    <mergeCell ref="B10:F10"/>
    <mergeCell ref="C12:D12"/>
    <mergeCell ref="C13:D13"/>
    <mergeCell ref="B14:B16"/>
    <mergeCell ref="C14:C16"/>
    <mergeCell ref="B19:B22"/>
    <mergeCell ref="C19:C22"/>
    <mergeCell ref="B25:B29"/>
    <mergeCell ref="C25:C29"/>
    <mergeCell ref="B30:B32"/>
    <mergeCell ref="C30:C32"/>
    <mergeCell ref="C23:C24"/>
    <mergeCell ref="B23:B24"/>
    <mergeCell ref="B33:B37"/>
    <mergeCell ref="C33:C37"/>
    <mergeCell ref="B39:B43"/>
    <mergeCell ref="C39:C43"/>
    <mergeCell ref="B45:B46"/>
    <mergeCell ref="C45:C46"/>
    <mergeCell ref="B47:B50"/>
    <mergeCell ref="C47:C50"/>
    <mergeCell ref="B51:B53"/>
    <mergeCell ref="C51:C53"/>
    <mergeCell ref="B54:B55"/>
    <mergeCell ref="C54:C55"/>
    <mergeCell ref="B56:B58"/>
    <mergeCell ref="C56:C58"/>
    <mergeCell ref="B59:B65"/>
    <mergeCell ref="C59:C65"/>
    <mergeCell ref="B66:B67"/>
    <mergeCell ref="C66:C67"/>
    <mergeCell ref="B68:B70"/>
    <mergeCell ref="C68:C70"/>
    <mergeCell ref="B71:B76"/>
    <mergeCell ref="C71:C76"/>
    <mergeCell ref="B77:B82"/>
    <mergeCell ref="C77:C82"/>
    <mergeCell ref="B83:B85"/>
    <mergeCell ref="C83:C85"/>
    <mergeCell ref="B86:B88"/>
    <mergeCell ref="C86:C88"/>
    <mergeCell ref="B89:B91"/>
    <mergeCell ref="C89:C91"/>
    <mergeCell ref="B92:B98"/>
    <mergeCell ref="C92:C98"/>
    <mergeCell ref="B99:B100"/>
    <mergeCell ref="C99:C100"/>
    <mergeCell ref="B101:B110"/>
    <mergeCell ref="C101:C110"/>
    <mergeCell ref="B112:B115"/>
    <mergeCell ref="C112:C115"/>
    <mergeCell ref="B116:B119"/>
    <mergeCell ref="C116:C119"/>
    <mergeCell ref="B120:B124"/>
    <mergeCell ref="C120:C124"/>
    <mergeCell ref="B125:B128"/>
    <mergeCell ref="C125:C128"/>
    <mergeCell ref="B129:B132"/>
    <mergeCell ref="C129:C132"/>
    <mergeCell ref="B133:B137"/>
    <mergeCell ref="C133:C137"/>
    <mergeCell ref="B138:B145"/>
    <mergeCell ref="C138:C145"/>
    <mergeCell ref="B149:B150"/>
    <mergeCell ref="C149:C150"/>
    <mergeCell ref="B151:B152"/>
    <mergeCell ref="C151:C152"/>
    <mergeCell ref="B146:B148"/>
    <mergeCell ref="C146:C148"/>
    <mergeCell ref="B153:B156"/>
    <mergeCell ref="C153:C156"/>
    <mergeCell ref="B157:B159"/>
    <mergeCell ref="C157:C159"/>
    <mergeCell ref="B162:B164"/>
    <mergeCell ref="C162:C164"/>
    <mergeCell ref="B160:B161"/>
    <mergeCell ref="C160:C161"/>
    <mergeCell ref="B165:B166"/>
    <mergeCell ref="C165:C166"/>
    <mergeCell ref="B177:H177"/>
    <mergeCell ref="B168:D168"/>
    <mergeCell ref="D173:G173"/>
    <mergeCell ref="B175:H175"/>
    <mergeCell ref="B176:H176"/>
    <mergeCell ref="B170:H170"/>
  </mergeCells>
  <hyperlinks>
    <hyperlink ref="B175" location="sub_4200" display="sub_4200"/>
  </hyperlink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  <colBreaks count="1" manualBreakCount="1">
    <brk id="8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09"/>
  <sheetViews>
    <sheetView tabSelected="1" view="pageBreakPreview" topLeftCell="A185" zoomScale="90" zoomScaleNormal="90" zoomScaleSheetLayoutView="90" workbookViewId="0">
      <selection activeCell="R209" sqref="R209"/>
    </sheetView>
  </sheetViews>
  <sheetFormatPr defaultColWidth="8.88671875" defaultRowHeight="13.2" x14ac:dyDescent="0.25"/>
  <cols>
    <col min="1" max="1" width="4.33203125" style="352" customWidth="1"/>
    <col min="2" max="2" width="17.5546875" style="352" customWidth="1"/>
    <col min="3" max="3" width="6.33203125" style="15" customWidth="1"/>
    <col min="4" max="4" width="9.109375" style="352" customWidth="1"/>
    <col min="5" max="5" width="7.33203125" style="352" customWidth="1"/>
    <col min="6" max="8" width="7.5546875" style="352" customWidth="1"/>
    <col min="9" max="10" width="6.33203125" style="352" customWidth="1"/>
    <col min="11" max="11" width="7.88671875" style="352" customWidth="1"/>
    <col min="12" max="26" width="6.33203125" style="352" customWidth="1"/>
    <col min="27" max="32" width="6.6640625" style="352" customWidth="1"/>
    <col min="33" max="16384" width="8.88671875" style="352"/>
  </cols>
  <sheetData>
    <row r="1" spans="1:26" ht="15" customHeight="1" x14ac:dyDescent="0.25">
      <c r="A1" s="612" t="s">
        <v>1252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356" t="s">
        <v>99</v>
      </c>
      <c r="X1" s="347"/>
      <c r="Y1" s="347"/>
    </row>
    <row r="2" spans="1:26" x14ac:dyDescent="0.25">
      <c r="A2" s="612" t="s">
        <v>423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</row>
    <row r="3" spans="1:26" s="355" customFormat="1" x14ac:dyDescent="0.25">
      <c r="A3" s="614" t="s">
        <v>1270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</row>
    <row r="4" spans="1:26" ht="12.75" x14ac:dyDescent="0.2">
      <c r="A4" s="5"/>
      <c r="B4" s="5"/>
      <c r="C4" s="1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5" customFormat="1" x14ac:dyDescent="0.25">
      <c r="A5" s="4" t="s">
        <v>418</v>
      </c>
      <c r="B5" s="4"/>
      <c r="C5" s="14"/>
      <c r="D5" s="4"/>
      <c r="E5" s="4"/>
      <c r="F5" s="4"/>
      <c r="G5" s="4"/>
      <c r="H5" s="4"/>
      <c r="I5" s="4"/>
      <c r="J5" s="4"/>
      <c r="K5" s="4"/>
      <c r="L5" s="16" t="s">
        <v>420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s="5" customFormat="1" x14ac:dyDescent="0.25">
      <c r="A6" s="4" t="s">
        <v>419</v>
      </c>
      <c r="B6" s="4"/>
      <c r="C6" s="14"/>
      <c r="D6" s="4"/>
      <c r="E6" s="4"/>
      <c r="F6" s="4"/>
      <c r="G6" s="4"/>
      <c r="H6" s="4"/>
      <c r="I6" s="4"/>
      <c r="J6" s="4"/>
      <c r="K6" s="4"/>
      <c r="L6" s="16" t="s">
        <v>1062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8" spans="1:26" ht="14.4" customHeight="1" x14ac:dyDescent="0.25">
      <c r="A8" s="616" t="s">
        <v>421</v>
      </c>
      <c r="B8" s="616" t="s">
        <v>4</v>
      </c>
      <c r="C8" s="616" t="s">
        <v>75</v>
      </c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75"/>
    </row>
    <row r="9" spans="1:26" ht="78" customHeight="1" x14ac:dyDescent="0.25">
      <c r="A9" s="616"/>
      <c r="B9" s="616"/>
      <c r="C9" s="208" t="s">
        <v>76</v>
      </c>
      <c r="D9" s="208" t="s">
        <v>77</v>
      </c>
      <c r="E9" s="208" t="s">
        <v>78</v>
      </c>
      <c r="F9" s="208" t="s">
        <v>79</v>
      </c>
      <c r="G9" s="208" t="s">
        <v>80</v>
      </c>
      <c r="H9" s="208" t="s">
        <v>81</v>
      </c>
      <c r="I9" s="208" t="s">
        <v>82</v>
      </c>
      <c r="J9" s="208" t="s">
        <v>83</v>
      </c>
      <c r="K9" s="208" t="s">
        <v>84</v>
      </c>
      <c r="L9" s="208" t="s">
        <v>85</v>
      </c>
      <c r="M9" s="208" t="s">
        <v>86</v>
      </c>
      <c r="N9" s="208" t="s">
        <v>87</v>
      </c>
      <c r="O9" s="208" t="s">
        <v>88</v>
      </c>
      <c r="P9" s="208" t="s">
        <v>89</v>
      </c>
      <c r="Q9" s="208" t="s">
        <v>90</v>
      </c>
      <c r="R9" s="208" t="s">
        <v>91</v>
      </c>
      <c r="S9" s="208" t="s">
        <v>92</v>
      </c>
      <c r="T9" s="208" t="s">
        <v>93</v>
      </c>
      <c r="U9" s="208" t="s">
        <v>94</v>
      </c>
      <c r="V9" s="208" t="s">
        <v>95</v>
      </c>
      <c r="W9" s="208" t="s">
        <v>96</v>
      </c>
      <c r="X9" s="208" t="s">
        <v>97</v>
      </c>
      <c r="Y9" s="208" t="s">
        <v>98</v>
      </c>
    </row>
    <row r="10" spans="1:26" ht="12.75" x14ac:dyDescent="0.2">
      <c r="A10" s="353">
        <v>1</v>
      </c>
      <c r="B10" s="353">
        <v>2</v>
      </c>
      <c r="C10" s="353">
        <v>3</v>
      </c>
      <c r="D10" s="353">
        <v>4</v>
      </c>
      <c r="E10" s="353">
        <v>5</v>
      </c>
      <c r="F10" s="353">
        <v>6</v>
      </c>
      <c r="G10" s="353">
        <v>7</v>
      </c>
      <c r="H10" s="353">
        <v>8</v>
      </c>
      <c r="I10" s="353">
        <v>9</v>
      </c>
      <c r="J10" s="353">
        <v>10</v>
      </c>
      <c r="K10" s="353">
        <v>11</v>
      </c>
      <c r="L10" s="353">
        <v>12</v>
      </c>
      <c r="M10" s="353">
        <v>13</v>
      </c>
      <c r="N10" s="353">
        <v>14</v>
      </c>
      <c r="O10" s="353">
        <v>15</v>
      </c>
      <c r="P10" s="353">
        <v>16</v>
      </c>
      <c r="Q10" s="353">
        <v>17</v>
      </c>
      <c r="R10" s="353">
        <v>18</v>
      </c>
      <c r="S10" s="353">
        <v>19</v>
      </c>
      <c r="T10" s="353">
        <v>20</v>
      </c>
      <c r="U10" s="353">
        <v>21</v>
      </c>
      <c r="V10" s="353">
        <v>22</v>
      </c>
      <c r="W10" s="353">
        <v>23</v>
      </c>
      <c r="X10" s="353">
        <v>24</v>
      </c>
      <c r="Y10" s="353">
        <v>25</v>
      </c>
    </row>
    <row r="11" spans="1:26" x14ac:dyDescent="0.25">
      <c r="A11" s="254">
        <v>1</v>
      </c>
      <c r="B11" s="6" t="s">
        <v>331</v>
      </c>
      <c r="C11" s="273">
        <v>92</v>
      </c>
      <c r="D11" s="254">
        <v>0</v>
      </c>
      <c r="E11" s="358">
        <v>209</v>
      </c>
      <c r="F11" s="240">
        <v>0</v>
      </c>
      <c r="G11" s="254">
        <v>0</v>
      </c>
      <c r="H11" s="273">
        <v>720</v>
      </c>
      <c r="I11" s="358">
        <v>0</v>
      </c>
      <c r="J11" s="273">
        <v>247</v>
      </c>
      <c r="K11" s="358">
        <v>9069</v>
      </c>
      <c r="L11" s="9" t="s">
        <v>422</v>
      </c>
      <c r="M11" s="9" t="s">
        <v>422</v>
      </c>
      <c r="N11" s="9" t="s">
        <v>422</v>
      </c>
      <c r="O11" s="10">
        <v>0</v>
      </c>
      <c r="P11" s="9" t="s">
        <v>422</v>
      </c>
      <c r="Q11" s="9" t="s">
        <v>422</v>
      </c>
      <c r="R11" s="9" t="s">
        <v>422</v>
      </c>
      <c r="S11" s="10">
        <v>0</v>
      </c>
      <c r="T11" s="10">
        <v>0</v>
      </c>
      <c r="U11" s="9" t="s">
        <v>422</v>
      </c>
      <c r="V11" s="9" t="s">
        <v>422</v>
      </c>
      <c r="W11" s="9" t="s">
        <v>422</v>
      </c>
      <c r="X11" s="9" t="s">
        <v>422</v>
      </c>
      <c r="Y11" s="9" t="s">
        <v>422</v>
      </c>
    </row>
    <row r="12" spans="1:26" x14ac:dyDescent="0.25">
      <c r="A12" s="254">
        <v>2</v>
      </c>
      <c r="B12" s="6" t="s">
        <v>332</v>
      </c>
      <c r="C12" s="273">
        <v>13</v>
      </c>
      <c r="D12" s="254">
        <v>0</v>
      </c>
      <c r="E12" s="358">
        <v>294</v>
      </c>
      <c r="F12" s="240">
        <v>0</v>
      </c>
      <c r="G12" s="254">
        <v>0</v>
      </c>
      <c r="H12" s="273">
        <v>5387</v>
      </c>
      <c r="I12" s="358">
        <v>0</v>
      </c>
      <c r="J12" s="273">
        <v>0</v>
      </c>
      <c r="K12" s="358">
        <v>1473</v>
      </c>
      <c r="L12" s="9" t="s">
        <v>422</v>
      </c>
      <c r="M12" s="9" t="s">
        <v>422</v>
      </c>
      <c r="N12" s="9" t="s">
        <v>422</v>
      </c>
      <c r="O12" s="10">
        <v>0</v>
      </c>
      <c r="P12" s="9" t="s">
        <v>422</v>
      </c>
      <c r="Q12" s="9" t="s">
        <v>422</v>
      </c>
      <c r="R12" s="9" t="s">
        <v>422</v>
      </c>
      <c r="S12" s="10">
        <v>0</v>
      </c>
      <c r="T12" s="10">
        <v>0</v>
      </c>
      <c r="U12" s="9" t="s">
        <v>422</v>
      </c>
      <c r="V12" s="9" t="s">
        <v>422</v>
      </c>
      <c r="W12" s="9" t="s">
        <v>422</v>
      </c>
      <c r="X12" s="9" t="s">
        <v>422</v>
      </c>
      <c r="Y12" s="9" t="s">
        <v>422</v>
      </c>
    </row>
    <row r="13" spans="1:26" x14ac:dyDescent="0.25">
      <c r="A13" s="254">
        <v>3</v>
      </c>
      <c r="B13" s="6" t="s">
        <v>333</v>
      </c>
      <c r="C13" s="273">
        <v>170</v>
      </c>
      <c r="D13" s="254">
        <v>0</v>
      </c>
      <c r="E13" s="358">
        <v>757</v>
      </c>
      <c r="F13" s="240">
        <v>0</v>
      </c>
      <c r="G13" s="254">
        <v>0</v>
      </c>
      <c r="H13" s="273">
        <v>2249</v>
      </c>
      <c r="I13" s="358">
        <v>0</v>
      </c>
      <c r="J13" s="273">
        <v>2191</v>
      </c>
      <c r="K13" s="358">
        <v>1082</v>
      </c>
      <c r="L13" s="9" t="s">
        <v>422</v>
      </c>
      <c r="M13" s="9" t="s">
        <v>422</v>
      </c>
      <c r="N13" s="9" t="s">
        <v>422</v>
      </c>
      <c r="O13" s="10">
        <v>0</v>
      </c>
      <c r="P13" s="9" t="s">
        <v>422</v>
      </c>
      <c r="Q13" s="9" t="s">
        <v>422</v>
      </c>
      <c r="R13" s="9" t="s">
        <v>422</v>
      </c>
      <c r="S13" s="10">
        <v>0</v>
      </c>
      <c r="T13" s="10">
        <v>0</v>
      </c>
      <c r="U13" s="9" t="s">
        <v>422</v>
      </c>
      <c r="V13" s="9" t="s">
        <v>422</v>
      </c>
      <c r="W13" s="9" t="s">
        <v>422</v>
      </c>
      <c r="X13" s="9" t="s">
        <v>422</v>
      </c>
      <c r="Y13" s="9" t="s">
        <v>422</v>
      </c>
    </row>
    <row r="14" spans="1:26" x14ac:dyDescent="0.25">
      <c r="A14" s="254">
        <v>4</v>
      </c>
      <c r="B14" s="6" t="s">
        <v>334</v>
      </c>
      <c r="C14" s="273">
        <v>66</v>
      </c>
      <c r="D14" s="254">
        <v>0</v>
      </c>
      <c r="E14" s="358">
        <v>0</v>
      </c>
      <c r="F14" s="240">
        <v>0</v>
      </c>
      <c r="G14" s="254">
        <v>0</v>
      </c>
      <c r="H14" s="273">
        <v>1386</v>
      </c>
      <c r="I14" s="358">
        <v>0</v>
      </c>
      <c r="J14" s="273">
        <v>0</v>
      </c>
      <c r="K14" s="358">
        <v>394</v>
      </c>
      <c r="L14" s="9" t="s">
        <v>422</v>
      </c>
      <c r="M14" s="9" t="s">
        <v>422</v>
      </c>
      <c r="N14" s="9" t="s">
        <v>422</v>
      </c>
      <c r="O14" s="10">
        <v>0</v>
      </c>
      <c r="P14" s="9" t="s">
        <v>422</v>
      </c>
      <c r="Q14" s="9" t="s">
        <v>422</v>
      </c>
      <c r="R14" s="9" t="s">
        <v>422</v>
      </c>
      <c r="S14" s="10">
        <v>0</v>
      </c>
      <c r="T14" s="10">
        <v>0</v>
      </c>
      <c r="U14" s="9" t="s">
        <v>422</v>
      </c>
      <c r="V14" s="9" t="s">
        <v>422</v>
      </c>
      <c r="W14" s="9" t="s">
        <v>422</v>
      </c>
      <c r="X14" s="9" t="s">
        <v>422</v>
      </c>
      <c r="Y14" s="9" t="s">
        <v>422</v>
      </c>
    </row>
    <row r="15" spans="1:26" x14ac:dyDescent="0.25">
      <c r="A15" s="254">
        <v>5</v>
      </c>
      <c r="B15" s="6" t="s">
        <v>335</v>
      </c>
      <c r="C15" s="273">
        <v>26</v>
      </c>
      <c r="D15" s="254">
        <v>0</v>
      </c>
      <c r="E15" s="358">
        <v>0</v>
      </c>
      <c r="F15" s="240">
        <v>0</v>
      </c>
      <c r="G15" s="254">
        <v>0</v>
      </c>
      <c r="H15" s="273">
        <v>5989</v>
      </c>
      <c r="I15" s="358">
        <v>0</v>
      </c>
      <c r="J15" s="273">
        <v>0</v>
      </c>
      <c r="K15" s="358">
        <v>1219</v>
      </c>
      <c r="L15" s="9" t="s">
        <v>422</v>
      </c>
      <c r="M15" s="9" t="s">
        <v>422</v>
      </c>
      <c r="N15" s="9" t="s">
        <v>422</v>
      </c>
      <c r="O15" s="10">
        <v>0</v>
      </c>
      <c r="P15" s="9" t="s">
        <v>422</v>
      </c>
      <c r="Q15" s="9" t="s">
        <v>422</v>
      </c>
      <c r="R15" s="9" t="s">
        <v>422</v>
      </c>
      <c r="S15" s="10">
        <v>0</v>
      </c>
      <c r="T15" s="10">
        <v>0</v>
      </c>
      <c r="U15" s="9" t="s">
        <v>422</v>
      </c>
      <c r="V15" s="9" t="s">
        <v>422</v>
      </c>
      <c r="W15" s="9" t="s">
        <v>422</v>
      </c>
      <c r="X15" s="9" t="s">
        <v>422</v>
      </c>
      <c r="Y15" s="9" t="s">
        <v>422</v>
      </c>
    </row>
    <row r="16" spans="1:26" x14ac:dyDescent="0.25">
      <c r="A16" s="254">
        <v>6</v>
      </c>
      <c r="B16" s="6" t="s">
        <v>336</v>
      </c>
      <c r="C16" s="273">
        <v>121</v>
      </c>
      <c r="D16" s="254">
        <v>0</v>
      </c>
      <c r="E16" s="358">
        <v>0</v>
      </c>
      <c r="F16" s="240">
        <v>0</v>
      </c>
      <c r="G16" s="254">
        <v>0</v>
      </c>
      <c r="H16" s="273">
        <v>3041</v>
      </c>
      <c r="I16" s="358">
        <v>0</v>
      </c>
      <c r="J16" s="273">
        <v>0</v>
      </c>
      <c r="K16" s="358">
        <v>466</v>
      </c>
      <c r="L16" s="9" t="s">
        <v>422</v>
      </c>
      <c r="M16" s="9" t="s">
        <v>422</v>
      </c>
      <c r="N16" s="9" t="s">
        <v>422</v>
      </c>
      <c r="O16" s="10">
        <v>0</v>
      </c>
      <c r="P16" s="9" t="s">
        <v>422</v>
      </c>
      <c r="Q16" s="9" t="s">
        <v>422</v>
      </c>
      <c r="R16" s="9" t="s">
        <v>422</v>
      </c>
      <c r="S16" s="10">
        <v>0</v>
      </c>
      <c r="T16" s="10">
        <v>0</v>
      </c>
      <c r="U16" s="9" t="s">
        <v>422</v>
      </c>
      <c r="V16" s="9" t="s">
        <v>422</v>
      </c>
      <c r="W16" s="9" t="s">
        <v>422</v>
      </c>
      <c r="X16" s="9" t="s">
        <v>422</v>
      </c>
      <c r="Y16" s="9" t="s">
        <v>422</v>
      </c>
    </row>
    <row r="17" spans="1:25" x14ac:dyDescent="0.25">
      <c r="A17" s="254">
        <v>7</v>
      </c>
      <c r="B17" s="6" t="s">
        <v>337</v>
      </c>
      <c r="C17" s="273">
        <v>171</v>
      </c>
      <c r="D17" s="254">
        <v>0</v>
      </c>
      <c r="E17" s="358">
        <v>213</v>
      </c>
      <c r="F17" s="240">
        <v>0</v>
      </c>
      <c r="G17" s="254">
        <v>0</v>
      </c>
      <c r="H17" s="273">
        <v>4430</v>
      </c>
      <c r="I17" s="358">
        <v>0</v>
      </c>
      <c r="J17" s="273">
        <v>1406</v>
      </c>
      <c r="K17" s="358">
        <v>1283</v>
      </c>
      <c r="L17" s="9" t="s">
        <v>422</v>
      </c>
      <c r="M17" s="9" t="s">
        <v>422</v>
      </c>
      <c r="N17" s="9" t="s">
        <v>422</v>
      </c>
      <c r="O17" s="10">
        <v>0</v>
      </c>
      <c r="P17" s="9" t="s">
        <v>422</v>
      </c>
      <c r="Q17" s="9" t="s">
        <v>422</v>
      </c>
      <c r="R17" s="9" t="s">
        <v>422</v>
      </c>
      <c r="S17" s="10">
        <v>0</v>
      </c>
      <c r="T17" s="10">
        <v>0</v>
      </c>
      <c r="U17" s="9" t="s">
        <v>422</v>
      </c>
      <c r="V17" s="9" t="s">
        <v>422</v>
      </c>
      <c r="W17" s="9" t="s">
        <v>422</v>
      </c>
      <c r="X17" s="9" t="s">
        <v>422</v>
      </c>
      <c r="Y17" s="9" t="s">
        <v>422</v>
      </c>
    </row>
    <row r="18" spans="1:25" x14ac:dyDescent="0.25">
      <c r="A18" s="254">
        <v>8</v>
      </c>
      <c r="B18" s="6" t="s">
        <v>338</v>
      </c>
      <c r="C18" s="273">
        <v>58</v>
      </c>
      <c r="D18" s="254">
        <v>0</v>
      </c>
      <c r="E18" s="358">
        <v>0</v>
      </c>
      <c r="F18" s="240">
        <v>0</v>
      </c>
      <c r="G18" s="254">
        <v>0</v>
      </c>
      <c r="H18" s="273">
        <v>6080</v>
      </c>
      <c r="I18" s="358">
        <v>0</v>
      </c>
      <c r="J18" s="273">
        <v>0</v>
      </c>
      <c r="K18" s="358">
        <v>0</v>
      </c>
      <c r="L18" s="9" t="s">
        <v>422</v>
      </c>
      <c r="M18" s="9" t="s">
        <v>422</v>
      </c>
      <c r="N18" s="9" t="s">
        <v>422</v>
      </c>
      <c r="O18" s="10">
        <v>0</v>
      </c>
      <c r="P18" s="9" t="s">
        <v>422</v>
      </c>
      <c r="Q18" s="9" t="s">
        <v>422</v>
      </c>
      <c r="R18" s="9" t="s">
        <v>422</v>
      </c>
      <c r="S18" s="10">
        <v>0</v>
      </c>
      <c r="T18" s="10">
        <v>0</v>
      </c>
      <c r="U18" s="9" t="s">
        <v>422</v>
      </c>
      <c r="V18" s="9" t="s">
        <v>422</v>
      </c>
      <c r="W18" s="9" t="s">
        <v>422</v>
      </c>
      <c r="X18" s="9" t="s">
        <v>422</v>
      </c>
      <c r="Y18" s="9" t="s">
        <v>422</v>
      </c>
    </row>
    <row r="19" spans="1:25" x14ac:dyDescent="0.25">
      <c r="A19" s="254">
        <v>9</v>
      </c>
      <c r="B19" s="6" t="s">
        <v>339</v>
      </c>
      <c r="C19" s="273">
        <v>102</v>
      </c>
      <c r="D19" s="254">
        <v>0</v>
      </c>
      <c r="E19" s="358">
        <v>0</v>
      </c>
      <c r="F19" s="240">
        <v>0</v>
      </c>
      <c r="G19" s="254">
        <v>0</v>
      </c>
      <c r="H19" s="273">
        <v>1896</v>
      </c>
      <c r="I19" s="358">
        <v>0</v>
      </c>
      <c r="J19" s="273">
        <v>48</v>
      </c>
      <c r="K19" s="358">
        <v>626</v>
      </c>
      <c r="L19" s="9" t="s">
        <v>422</v>
      </c>
      <c r="M19" s="9" t="s">
        <v>422</v>
      </c>
      <c r="N19" s="9" t="s">
        <v>422</v>
      </c>
      <c r="O19" s="10">
        <v>0</v>
      </c>
      <c r="P19" s="9" t="s">
        <v>422</v>
      </c>
      <c r="Q19" s="9" t="s">
        <v>422</v>
      </c>
      <c r="R19" s="9" t="s">
        <v>422</v>
      </c>
      <c r="S19" s="10">
        <v>0</v>
      </c>
      <c r="T19" s="10">
        <v>0</v>
      </c>
      <c r="U19" s="9" t="s">
        <v>422</v>
      </c>
      <c r="V19" s="9" t="s">
        <v>422</v>
      </c>
      <c r="W19" s="9" t="s">
        <v>422</v>
      </c>
      <c r="X19" s="9" t="s">
        <v>422</v>
      </c>
      <c r="Y19" s="9" t="s">
        <v>422</v>
      </c>
    </row>
    <row r="20" spans="1:25" x14ac:dyDescent="0.25">
      <c r="A20" s="254">
        <v>10</v>
      </c>
      <c r="B20" s="6" t="s">
        <v>340</v>
      </c>
      <c r="C20" s="273">
        <v>28</v>
      </c>
      <c r="D20" s="254">
        <v>0</v>
      </c>
      <c r="E20" s="358">
        <v>29</v>
      </c>
      <c r="F20" s="240">
        <v>0</v>
      </c>
      <c r="G20" s="254">
        <v>0</v>
      </c>
      <c r="H20" s="273">
        <v>1080</v>
      </c>
      <c r="I20" s="358">
        <v>0</v>
      </c>
      <c r="J20" s="273">
        <v>0</v>
      </c>
      <c r="K20" s="358">
        <v>1281</v>
      </c>
      <c r="L20" s="9" t="s">
        <v>422</v>
      </c>
      <c r="M20" s="9" t="s">
        <v>422</v>
      </c>
      <c r="N20" s="9" t="s">
        <v>422</v>
      </c>
      <c r="O20" s="10">
        <v>0</v>
      </c>
      <c r="P20" s="9" t="s">
        <v>422</v>
      </c>
      <c r="Q20" s="9" t="s">
        <v>422</v>
      </c>
      <c r="R20" s="9" t="s">
        <v>422</v>
      </c>
      <c r="S20" s="10">
        <v>0</v>
      </c>
      <c r="T20" s="10">
        <v>0</v>
      </c>
      <c r="U20" s="9" t="s">
        <v>422</v>
      </c>
      <c r="V20" s="9" t="s">
        <v>422</v>
      </c>
      <c r="W20" s="9" t="s">
        <v>422</v>
      </c>
      <c r="X20" s="9" t="s">
        <v>422</v>
      </c>
      <c r="Y20" s="9" t="s">
        <v>422</v>
      </c>
    </row>
    <row r="21" spans="1:25" x14ac:dyDescent="0.25">
      <c r="A21" s="254">
        <v>11</v>
      </c>
      <c r="B21" s="6" t="s">
        <v>341</v>
      </c>
      <c r="C21" s="273">
        <v>47</v>
      </c>
      <c r="D21" s="254">
        <v>0</v>
      </c>
      <c r="E21" s="358">
        <v>224</v>
      </c>
      <c r="F21" s="240">
        <v>0</v>
      </c>
      <c r="G21" s="254">
        <v>0</v>
      </c>
      <c r="H21" s="273">
        <v>2281</v>
      </c>
      <c r="I21" s="358">
        <v>0</v>
      </c>
      <c r="J21" s="273">
        <v>0</v>
      </c>
      <c r="K21" s="358">
        <v>1884</v>
      </c>
      <c r="L21" s="9" t="s">
        <v>422</v>
      </c>
      <c r="M21" s="9" t="s">
        <v>422</v>
      </c>
      <c r="N21" s="9" t="s">
        <v>422</v>
      </c>
      <c r="O21" s="10">
        <v>0</v>
      </c>
      <c r="P21" s="9" t="s">
        <v>422</v>
      </c>
      <c r="Q21" s="9" t="s">
        <v>422</v>
      </c>
      <c r="R21" s="9" t="s">
        <v>422</v>
      </c>
      <c r="S21" s="10">
        <v>0</v>
      </c>
      <c r="T21" s="10">
        <v>0</v>
      </c>
      <c r="U21" s="9" t="s">
        <v>422</v>
      </c>
      <c r="V21" s="9" t="s">
        <v>422</v>
      </c>
      <c r="W21" s="9" t="s">
        <v>422</v>
      </c>
      <c r="X21" s="9" t="s">
        <v>422</v>
      </c>
      <c r="Y21" s="9" t="s">
        <v>422</v>
      </c>
    </row>
    <row r="22" spans="1:25" x14ac:dyDescent="0.25">
      <c r="A22" s="254">
        <v>12</v>
      </c>
      <c r="B22" s="6" t="s">
        <v>342</v>
      </c>
      <c r="C22" s="273">
        <v>40</v>
      </c>
      <c r="D22" s="254">
        <v>0</v>
      </c>
      <c r="E22" s="358">
        <v>0</v>
      </c>
      <c r="F22" s="240">
        <v>0</v>
      </c>
      <c r="G22" s="254">
        <v>0</v>
      </c>
      <c r="H22" s="273">
        <v>0</v>
      </c>
      <c r="I22" s="358">
        <v>0</v>
      </c>
      <c r="J22" s="273">
        <v>0</v>
      </c>
      <c r="K22" s="358">
        <v>0</v>
      </c>
      <c r="L22" s="9" t="s">
        <v>422</v>
      </c>
      <c r="M22" s="9" t="s">
        <v>422</v>
      </c>
      <c r="N22" s="9" t="s">
        <v>422</v>
      </c>
      <c r="O22" s="10">
        <v>0</v>
      </c>
      <c r="P22" s="9" t="s">
        <v>422</v>
      </c>
      <c r="Q22" s="9" t="s">
        <v>422</v>
      </c>
      <c r="R22" s="9" t="s">
        <v>422</v>
      </c>
      <c r="S22" s="10">
        <v>0</v>
      </c>
      <c r="T22" s="10">
        <v>0</v>
      </c>
      <c r="U22" s="9" t="s">
        <v>422</v>
      </c>
      <c r="V22" s="9" t="s">
        <v>422</v>
      </c>
      <c r="W22" s="9" t="s">
        <v>422</v>
      </c>
      <c r="X22" s="9" t="s">
        <v>422</v>
      </c>
      <c r="Y22" s="9" t="s">
        <v>422</v>
      </c>
    </row>
    <row r="23" spans="1:25" x14ac:dyDescent="0.25">
      <c r="A23" s="254">
        <v>13</v>
      </c>
      <c r="B23" s="6" t="s">
        <v>343</v>
      </c>
      <c r="C23" s="273">
        <v>115</v>
      </c>
      <c r="D23" s="254">
        <v>0</v>
      </c>
      <c r="E23" s="358">
        <v>172</v>
      </c>
      <c r="F23" s="240">
        <v>0</v>
      </c>
      <c r="G23" s="254">
        <v>0</v>
      </c>
      <c r="H23" s="273">
        <v>2823</v>
      </c>
      <c r="I23" s="358">
        <v>0</v>
      </c>
      <c r="J23" s="273">
        <v>0</v>
      </c>
      <c r="K23" s="358">
        <v>1485</v>
      </c>
      <c r="L23" s="9" t="s">
        <v>422</v>
      </c>
      <c r="M23" s="9" t="s">
        <v>422</v>
      </c>
      <c r="N23" s="9" t="s">
        <v>422</v>
      </c>
      <c r="O23" s="10">
        <v>0</v>
      </c>
      <c r="P23" s="9" t="s">
        <v>422</v>
      </c>
      <c r="Q23" s="9" t="s">
        <v>422</v>
      </c>
      <c r="R23" s="9" t="s">
        <v>422</v>
      </c>
      <c r="S23" s="10">
        <v>0</v>
      </c>
      <c r="T23" s="10">
        <v>0</v>
      </c>
      <c r="U23" s="9" t="s">
        <v>422</v>
      </c>
      <c r="V23" s="9" t="s">
        <v>422</v>
      </c>
      <c r="W23" s="9" t="s">
        <v>422</v>
      </c>
      <c r="X23" s="9" t="s">
        <v>422</v>
      </c>
      <c r="Y23" s="9" t="s">
        <v>422</v>
      </c>
    </row>
    <row r="24" spans="1:25" x14ac:dyDescent="0.25">
      <c r="A24" s="254">
        <v>14</v>
      </c>
      <c r="B24" s="6" t="s">
        <v>344</v>
      </c>
      <c r="C24" s="273">
        <v>4</v>
      </c>
      <c r="D24" s="254">
        <v>0</v>
      </c>
      <c r="E24" s="358">
        <v>0</v>
      </c>
      <c r="F24" s="240">
        <v>0</v>
      </c>
      <c r="G24" s="254">
        <v>0</v>
      </c>
      <c r="H24" s="273">
        <v>4472</v>
      </c>
      <c r="I24" s="358">
        <v>0</v>
      </c>
      <c r="J24" s="273">
        <v>0</v>
      </c>
      <c r="K24" s="358">
        <v>0</v>
      </c>
      <c r="L24" s="9" t="s">
        <v>422</v>
      </c>
      <c r="M24" s="9" t="s">
        <v>422</v>
      </c>
      <c r="N24" s="9" t="s">
        <v>422</v>
      </c>
      <c r="O24" s="10">
        <v>0</v>
      </c>
      <c r="P24" s="9" t="s">
        <v>422</v>
      </c>
      <c r="Q24" s="9" t="s">
        <v>422</v>
      </c>
      <c r="R24" s="9" t="s">
        <v>422</v>
      </c>
      <c r="S24" s="10">
        <v>0</v>
      </c>
      <c r="T24" s="10">
        <v>0</v>
      </c>
      <c r="U24" s="9" t="s">
        <v>422</v>
      </c>
      <c r="V24" s="9" t="s">
        <v>422</v>
      </c>
      <c r="W24" s="9" t="s">
        <v>422</v>
      </c>
      <c r="X24" s="9" t="s">
        <v>422</v>
      </c>
      <c r="Y24" s="9" t="s">
        <v>422</v>
      </c>
    </row>
    <row r="25" spans="1:25" x14ac:dyDescent="0.25">
      <c r="A25" s="254">
        <v>15</v>
      </c>
      <c r="B25" s="6" t="s">
        <v>345</v>
      </c>
      <c r="C25" s="273">
        <v>58</v>
      </c>
      <c r="D25" s="254">
        <v>0</v>
      </c>
      <c r="E25" s="358">
        <v>0</v>
      </c>
      <c r="F25" s="240">
        <v>0</v>
      </c>
      <c r="G25" s="254">
        <v>0</v>
      </c>
      <c r="H25" s="273">
        <v>6915</v>
      </c>
      <c r="I25" s="358">
        <v>0</v>
      </c>
      <c r="J25" s="273">
        <v>0</v>
      </c>
      <c r="K25" s="358">
        <v>2679</v>
      </c>
      <c r="L25" s="9" t="s">
        <v>422</v>
      </c>
      <c r="M25" s="9" t="s">
        <v>422</v>
      </c>
      <c r="N25" s="9" t="s">
        <v>422</v>
      </c>
      <c r="O25" s="10">
        <v>0</v>
      </c>
      <c r="P25" s="9" t="s">
        <v>422</v>
      </c>
      <c r="Q25" s="9" t="s">
        <v>422</v>
      </c>
      <c r="R25" s="9" t="s">
        <v>422</v>
      </c>
      <c r="S25" s="10">
        <v>0</v>
      </c>
      <c r="T25" s="10">
        <v>0</v>
      </c>
      <c r="U25" s="9" t="s">
        <v>422</v>
      </c>
      <c r="V25" s="9" t="s">
        <v>422</v>
      </c>
      <c r="W25" s="9" t="s">
        <v>422</v>
      </c>
      <c r="X25" s="9" t="s">
        <v>422</v>
      </c>
      <c r="Y25" s="9" t="s">
        <v>422</v>
      </c>
    </row>
    <row r="26" spans="1:25" x14ac:dyDescent="0.25">
      <c r="A26" s="254">
        <v>16</v>
      </c>
      <c r="B26" s="6" t="s">
        <v>346</v>
      </c>
      <c r="C26" s="273">
        <v>97</v>
      </c>
      <c r="D26" s="254">
        <v>0</v>
      </c>
      <c r="E26" s="358">
        <v>170</v>
      </c>
      <c r="F26" s="240">
        <v>0</v>
      </c>
      <c r="G26" s="254">
        <v>0</v>
      </c>
      <c r="H26" s="273">
        <v>1648</v>
      </c>
      <c r="I26" s="358">
        <v>0</v>
      </c>
      <c r="J26" s="273">
        <v>0</v>
      </c>
      <c r="K26" s="358">
        <v>3008</v>
      </c>
      <c r="L26" s="9" t="s">
        <v>422</v>
      </c>
      <c r="M26" s="9" t="s">
        <v>422</v>
      </c>
      <c r="N26" s="9" t="s">
        <v>422</v>
      </c>
      <c r="O26" s="10">
        <v>0</v>
      </c>
      <c r="P26" s="9" t="s">
        <v>422</v>
      </c>
      <c r="Q26" s="9" t="s">
        <v>422</v>
      </c>
      <c r="R26" s="9" t="s">
        <v>422</v>
      </c>
      <c r="S26" s="10">
        <v>0</v>
      </c>
      <c r="T26" s="10">
        <v>0</v>
      </c>
      <c r="U26" s="9" t="s">
        <v>422</v>
      </c>
      <c r="V26" s="9" t="s">
        <v>422</v>
      </c>
      <c r="W26" s="9" t="s">
        <v>422</v>
      </c>
      <c r="X26" s="9" t="s">
        <v>422</v>
      </c>
      <c r="Y26" s="9" t="s">
        <v>422</v>
      </c>
    </row>
    <row r="27" spans="1:25" x14ac:dyDescent="0.25">
      <c r="A27" s="254">
        <v>17</v>
      </c>
      <c r="B27" s="6" t="s">
        <v>347</v>
      </c>
      <c r="C27" s="273">
        <v>0</v>
      </c>
      <c r="D27" s="254">
        <v>0</v>
      </c>
      <c r="E27" s="358">
        <v>0</v>
      </c>
      <c r="F27" s="240">
        <v>0</v>
      </c>
      <c r="G27" s="254">
        <v>0</v>
      </c>
      <c r="H27" s="273">
        <v>4875</v>
      </c>
      <c r="I27" s="358">
        <v>0</v>
      </c>
      <c r="J27" s="273">
        <v>0</v>
      </c>
      <c r="K27" s="358">
        <v>882</v>
      </c>
      <c r="L27" s="9" t="s">
        <v>422</v>
      </c>
      <c r="M27" s="9" t="s">
        <v>422</v>
      </c>
      <c r="N27" s="9" t="s">
        <v>422</v>
      </c>
      <c r="O27" s="10">
        <v>0</v>
      </c>
      <c r="P27" s="9" t="s">
        <v>422</v>
      </c>
      <c r="Q27" s="9" t="s">
        <v>422</v>
      </c>
      <c r="R27" s="9" t="s">
        <v>422</v>
      </c>
      <c r="S27" s="10">
        <v>0</v>
      </c>
      <c r="T27" s="10">
        <v>0</v>
      </c>
      <c r="U27" s="9" t="s">
        <v>422</v>
      </c>
      <c r="V27" s="9" t="s">
        <v>422</v>
      </c>
      <c r="W27" s="9" t="s">
        <v>422</v>
      </c>
      <c r="X27" s="9" t="s">
        <v>422</v>
      </c>
      <c r="Y27" s="9" t="s">
        <v>422</v>
      </c>
    </row>
    <row r="28" spans="1:25" x14ac:dyDescent="0.25">
      <c r="A28" s="254">
        <v>18</v>
      </c>
      <c r="B28" s="6" t="s">
        <v>348</v>
      </c>
      <c r="C28" s="273">
        <v>42</v>
      </c>
      <c r="D28" s="254">
        <v>0</v>
      </c>
      <c r="E28" s="358">
        <v>0</v>
      </c>
      <c r="F28" s="240">
        <v>0</v>
      </c>
      <c r="G28" s="254">
        <v>0</v>
      </c>
      <c r="H28" s="273">
        <v>1698</v>
      </c>
      <c r="I28" s="358">
        <v>0</v>
      </c>
      <c r="J28" s="273">
        <v>0</v>
      </c>
      <c r="K28" s="358">
        <v>3830</v>
      </c>
      <c r="L28" s="9" t="s">
        <v>422</v>
      </c>
      <c r="M28" s="9" t="s">
        <v>422</v>
      </c>
      <c r="N28" s="9" t="s">
        <v>422</v>
      </c>
      <c r="O28" s="10">
        <v>0</v>
      </c>
      <c r="P28" s="9" t="s">
        <v>422</v>
      </c>
      <c r="Q28" s="9" t="s">
        <v>422</v>
      </c>
      <c r="R28" s="9" t="s">
        <v>422</v>
      </c>
      <c r="S28" s="10">
        <v>0</v>
      </c>
      <c r="T28" s="10">
        <v>0</v>
      </c>
      <c r="U28" s="9" t="s">
        <v>422</v>
      </c>
      <c r="V28" s="9" t="s">
        <v>422</v>
      </c>
      <c r="W28" s="9" t="s">
        <v>422</v>
      </c>
      <c r="X28" s="9" t="s">
        <v>422</v>
      </c>
      <c r="Y28" s="9" t="s">
        <v>422</v>
      </c>
    </row>
    <row r="29" spans="1:25" x14ac:dyDescent="0.25">
      <c r="A29" s="254">
        <v>19</v>
      </c>
      <c r="B29" s="6" t="s">
        <v>349</v>
      </c>
      <c r="C29" s="273">
        <v>243</v>
      </c>
      <c r="D29" s="254">
        <v>0</v>
      </c>
      <c r="E29" s="358">
        <v>0</v>
      </c>
      <c r="F29" s="240">
        <v>0</v>
      </c>
      <c r="G29" s="254">
        <v>0</v>
      </c>
      <c r="H29" s="273">
        <v>2041</v>
      </c>
      <c r="I29" s="358">
        <v>0</v>
      </c>
      <c r="J29" s="273">
        <v>0</v>
      </c>
      <c r="K29" s="358">
        <v>813</v>
      </c>
      <c r="L29" s="9" t="s">
        <v>422</v>
      </c>
      <c r="M29" s="9" t="s">
        <v>422</v>
      </c>
      <c r="N29" s="9" t="s">
        <v>422</v>
      </c>
      <c r="O29" s="10">
        <v>0</v>
      </c>
      <c r="P29" s="9" t="s">
        <v>422</v>
      </c>
      <c r="Q29" s="9" t="s">
        <v>422</v>
      </c>
      <c r="R29" s="9" t="s">
        <v>422</v>
      </c>
      <c r="S29" s="10">
        <v>0</v>
      </c>
      <c r="T29" s="10">
        <v>0</v>
      </c>
      <c r="U29" s="9" t="s">
        <v>422</v>
      </c>
      <c r="V29" s="9" t="s">
        <v>422</v>
      </c>
      <c r="W29" s="9" t="s">
        <v>422</v>
      </c>
      <c r="X29" s="9" t="s">
        <v>422</v>
      </c>
      <c r="Y29" s="9" t="s">
        <v>422</v>
      </c>
    </row>
    <row r="30" spans="1:25" x14ac:dyDescent="0.25">
      <c r="A30" s="254">
        <v>20</v>
      </c>
      <c r="B30" s="6" t="s">
        <v>350</v>
      </c>
      <c r="C30" s="273">
        <v>120</v>
      </c>
      <c r="D30" s="254">
        <v>0</v>
      </c>
      <c r="E30" s="358">
        <v>0</v>
      </c>
      <c r="F30" s="240">
        <v>0</v>
      </c>
      <c r="G30" s="254">
        <v>0</v>
      </c>
      <c r="H30" s="273">
        <v>6546</v>
      </c>
      <c r="I30" s="358">
        <v>0</v>
      </c>
      <c r="J30" s="273">
        <v>23</v>
      </c>
      <c r="K30" s="358">
        <v>1861</v>
      </c>
      <c r="L30" s="9" t="s">
        <v>422</v>
      </c>
      <c r="M30" s="9" t="s">
        <v>422</v>
      </c>
      <c r="N30" s="9" t="s">
        <v>422</v>
      </c>
      <c r="O30" s="10">
        <v>0</v>
      </c>
      <c r="P30" s="9" t="s">
        <v>422</v>
      </c>
      <c r="Q30" s="9" t="s">
        <v>422</v>
      </c>
      <c r="R30" s="9" t="s">
        <v>422</v>
      </c>
      <c r="S30" s="10">
        <v>0</v>
      </c>
      <c r="T30" s="10">
        <v>0</v>
      </c>
      <c r="U30" s="9" t="s">
        <v>422</v>
      </c>
      <c r="V30" s="9" t="s">
        <v>422</v>
      </c>
      <c r="W30" s="9" t="s">
        <v>422</v>
      </c>
      <c r="X30" s="9" t="s">
        <v>422</v>
      </c>
      <c r="Y30" s="9" t="s">
        <v>422</v>
      </c>
    </row>
    <row r="31" spans="1:25" x14ac:dyDescent="0.25">
      <c r="A31" s="254">
        <v>21</v>
      </c>
      <c r="B31" s="6" t="s">
        <v>351</v>
      </c>
      <c r="C31" s="273">
        <v>17</v>
      </c>
      <c r="D31" s="254">
        <v>0</v>
      </c>
      <c r="E31" s="358">
        <v>0</v>
      </c>
      <c r="F31" s="240">
        <v>0</v>
      </c>
      <c r="G31" s="254">
        <v>0</v>
      </c>
      <c r="H31" s="273">
        <v>2582</v>
      </c>
      <c r="I31" s="358">
        <v>0</v>
      </c>
      <c r="J31" s="273">
        <v>0</v>
      </c>
      <c r="K31" s="358">
        <v>0</v>
      </c>
      <c r="L31" s="9" t="s">
        <v>422</v>
      </c>
      <c r="M31" s="9" t="s">
        <v>422</v>
      </c>
      <c r="N31" s="9" t="s">
        <v>422</v>
      </c>
      <c r="O31" s="10">
        <v>0</v>
      </c>
      <c r="P31" s="9" t="s">
        <v>422</v>
      </c>
      <c r="Q31" s="9" t="s">
        <v>422</v>
      </c>
      <c r="R31" s="9" t="s">
        <v>422</v>
      </c>
      <c r="S31" s="10">
        <v>0</v>
      </c>
      <c r="T31" s="10">
        <v>0</v>
      </c>
      <c r="U31" s="9" t="s">
        <v>422</v>
      </c>
      <c r="V31" s="9" t="s">
        <v>422</v>
      </c>
      <c r="W31" s="9" t="s">
        <v>422</v>
      </c>
      <c r="X31" s="9" t="s">
        <v>422</v>
      </c>
      <c r="Y31" s="9" t="s">
        <v>422</v>
      </c>
    </row>
    <row r="32" spans="1:25" x14ac:dyDescent="0.25">
      <c r="A32" s="254">
        <v>22</v>
      </c>
      <c r="B32" s="6" t="s">
        <v>352</v>
      </c>
      <c r="C32" s="273">
        <v>55</v>
      </c>
      <c r="D32" s="254">
        <v>0</v>
      </c>
      <c r="E32" s="358">
        <v>0</v>
      </c>
      <c r="F32" s="240">
        <v>0</v>
      </c>
      <c r="G32" s="254">
        <v>0</v>
      </c>
      <c r="H32" s="273">
        <v>8931</v>
      </c>
      <c r="I32" s="358">
        <v>0</v>
      </c>
      <c r="J32" s="273">
        <v>0</v>
      </c>
      <c r="K32" s="358">
        <v>3208</v>
      </c>
      <c r="L32" s="9" t="s">
        <v>422</v>
      </c>
      <c r="M32" s="9" t="s">
        <v>422</v>
      </c>
      <c r="N32" s="9" t="s">
        <v>422</v>
      </c>
      <c r="O32" s="10">
        <v>0</v>
      </c>
      <c r="P32" s="9" t="s">
        <v>422</v>
      </c>
      <c r="Q32" s="9" t="s">
        <v>422</v>
      </c>
      <c r="R32" s="9" t="s">
        <v>422</v>
      </c>
      <c r="S32" s="10">
        <v>0</v>
      </c>
      <c r="T32" s="10">
        <v>0</v>
      </c>
      <c r="U32" s="9" t="s">
        <v>422</v>
      </c>
      <c r="V32" s="9" t="s">
        <v>422</v>
      </c>
      <c r="W32" s="9" t="s">
        <v>422</v>
      </c>
      <c r="X32" s="9" t="s">
        <v>422</v>
      </c>
      <c r="Y32" s="9" t="s">
        <v>422</v>
      </c>
    </row>
    <row r="33" spans="1:25" x14ac:dyDescent="0.25">
      <c r="A33" s="254">
        <v>23</v>
      </c>
      <c r="B33" s="6" t="s">
        <v>353</v>
      </c>
      <c r="C33" s="273">
        <v>8</v>
      </c>
      <c r="D33" s="254">
        <v>0</v>
      </c>
      <c r="E33" s="358">
        <v>60</v>
      </c>
      <c r="F33" s="240">
        <v>0</v>
      </c>
      <c r="G33" s="254">
        <v>0</v>
      </c>
      <c r="H33" s="273">
        <v>231</v>
      </c>
      <c r="I33" s="358">
        <v>0</v>
      </c>
      <c r="J33" s="273">
        <v>82</v>
      </c>
      <c r="K33" s="358">
        <v>925</v>
      </c>
      <c r="L33" s="9" t="s">
        <v>422</v>
      </c>
      <c r="M33" s="9" t="s">
        <v>422</v>
      </c>
      <c r="N33" s="9" t="s">
        <v>422</v>
      </c>
      <c r="O33" s="10">
        <v>0</v>
      </c>
      <c r="P33" s="9" t="s">
        <v>422</v>
      </c>
      <c r="Q33" s="9" t="s">
        <v>422</v>
      </c>
      <c r="R33" s="9" t="s">
        <v>422</v>
      </c>
      <c r="S33" s="10">
        <v>0</v>
      </c>
      <c r="T33" s="10">
        <v>0</v>
      </c>
      <c r="U33" s="9" t="s">
        <v>422</v>
      </c>
      <c r="V33" s="9" t="s">
        <v>422</v>
      </c>
      <c r="W33" s="9" t="s">
        <v>422</v>
      </c>
      <c r="X33" s="9" t="s">
        <v>422</v>
      </c>
      <c r="Y33" s="9" t="s">
        <v>422</v>
      </c>
    </row>
    <row r="34" spans="1:25" x14ac:dyDescent="0.25">
      <c r="A34" s="254">
        <v>24</v>
      </c>
      <c r="B34" s="6" t="s">
        <v>354</v>
      </c>
      <c r="C34" s="273">
        <v>45</v>
      </c>
      <c r="D34" s="254">
        <v>0</v>
      </c>
      <c r="E34" s="358">
        <v>0</v>
      </c>
      <c r="F34" s="240">
        <v>0</v>
      </c>
      <c r="G34" s="254">
        <v>0</v>
      </c>
      <c r="H34" s="273">
        <v>1265</v>
      </c>
      <c r="I34" s="358">
        <v>0</v>
      </c>
      <c r="J34" s="273">
        <v>0</v>
      </c>
      <c r="K34" s="358">
        <v>1023</v>
      </c>
      <c r="L34" s="9" t="s">
        <v>422</v>
      </c>
      <c r="M34" s="9" t="s">
        <v>422</v>
      </c>
      <c r="N34" s="9" t="s">
        <v>422</v>
      </c>
      <c r="O34" s="10">
        <v>0</v>
      </c>
      <c r="P34" s="9" t="s">
        <v>422</v>
      </c>
      <c r="Q34" s="9" t="s">
        <v>422</v>
      </c>
      <c r="R34" s="9" t="s">
        <v>422</v>
      </c>
      <c r="S34" s="10">
        <v>0</v>
      </c>
      <c r="T34" s="10">
        <v>0</v>
      </c>
      <c r="U34" s="9" t="s">
        <v>422</v>
      </c>
      <c r="V34" s="9" t="s">
        <v>422</v>
      </c>
      <c r="W34" s="9" t="s">
        <v>422</v>
      </c>
      <c r="X34" s="9" t="s">
        <v>422</v>
      </c>
      <c r="Y34" s="9" t="s">
        <v>422</v>
      </c>
    </row>
    <row r="35" spans="1:25" x14ac:dyDescent="0.25">
      <c r="A35" s="254">
        <v>25</v>
      </c>
      <c r="B35" s="6" t="s">
        <v>355</v>
      </c>
      <c r="C35" s="273">
        <v>121</v>
      </c>
      <c r="D35" s="254">
        <v>0</v>
      </c>
      <c r="E35" s="358">
        <v>0</v>
      </c>
      <c r="F35" s="240">
        <v>0</v>
      </c>
      <c r="G35" s="254">
        <v>0</v>
      </c>
      <c r="H35" s="273">
        <v>4236</v>
      </c>
      <c r="I35" s="358">
        <v>0</v>
      </c>
      <c r="J35" s="273">
        <v>0</v>
      </c>
      <c r="K35" s="358">
        <v>639</v>
      </c>
      <c r="L35" s="9" t="s">
        <v>422</v>
      </c>
      <c r="M35" s="9" t="s">
        <v>422</v>
      </c>
      <c r="N35" s="9" t="s">
        <v>422</v>
      </c>
      <c r="O35" s="10">
        <v>0</v>
      </c>
      <c r="P35" s="9" t="s">
        <v>422</v>
      </c>
      <c r="Q35" s="9" t="s">
        <v>422</v>
      </c>
      <c r="R35" s="9" t="s">
        <v>422</v>
      </c>
      <c r="S35" s="10">
        <v>0</v>
      </c>
      <c r="T35" s="10">
        <v>0</v>
      </c>
      <c r="U35" s="9" t="s">
        <v>422</v>
      </c>
      <c r="V35" s="9" t="s">
        <v>422</v>
      </c>
      <c r="W35" s="9" t="s">
        <v>422</v>
      </c>
      <c r="X35" s="9" t="s">
        <v>422</v>
      </c>
      <c r="Y35" s="9" t="s">
        <v>422</v>
      </c>
    </row>
    <row r="36" spans="1:25" x14ac:dyDescent="0.25">
      <c r="A36" s="254">
        <v>26</v>
      </c>
      <c r="B36" s="6" t="s">
        <v>356</v>
      </c>
      <c r="C36" s="273">
        <v>201</v>
      </c>
      <c r="D36" s="254">
        <v>0</v>
      </c>
      <c r="E36" s="358">
        <v>292</v>
      </c>
      <c r="F36" s="240">
        <v>0</v>
      </c>
      <c r="G36" s="254">
        <v>0</v>
      </c>
      <c r="H36" s="273">
        <v>4223</v>
      </c>
      <c r="I36" s="358">
        <v>0</v>
      </c>
      <c r="J36" s="273">
        <v>402</v>
      </c>
      <c r="K36" s="358">
        <v>7990</v>
      </c>
      <c r="L36" s="9" t="s">
        <v>422</v>
      </c>
      <c r="M36" s="9" t="s">
        <v>422</v>
      </c>
      <c r="N36" s="9" t="s">
        <v>422</v>
      </c>
      <c r="O36" s="10">
        <v>0</v>
      </c>
      <c r="P36" s="9" t="s">
        <v>422</v>
      </c>
      <c r="Q36" s="9" t="s">
        <v>422</v>
      </c>
      <c r="R36" s="9" t="s">
        <v>422</v>
      </c>
      <c r="S36" s="10">
        <v>0</v>
      </c>
      <c r="T36" s="10">
        <v>0</v>
      </c>
      <c r="U36" s="9" t="s">
        <v>422</v>
      </c>
      <c r="V36" s="9" t="s">
        <v>422</v>
      </c>
      <c r="W36" s="9" t="s">
        <v>422</v>
      </c>
      <c r="X36" s="9" t="s">
        <v>422</v>
      </c>
      <c r="Y36" s="9" t="s">
        <v>422</v>
      </c>
    </row>
    <row r="37" spans="1:25" x14ac:dyDescent="0.25">
      <c r="A37" s="254">
        <v>27</v>
      </c>
      <c r="B37" s="6" t="s">
        <v>357</v>
      </c>
      <c r="C37" s="273">
        <v>18</v>
      </c>
      <c r="D37" s="254">
        <v>0</v>
      </c>
      <c r="E37" s="358">
        <v>0</v>
      </c>
      <c r="F37" s="240">
        <v>0</v>
      </c>
      <c r="G37" s="254">
        <v>0</v>
      </c>
      <c r="H37" s="273">
        <v>0</v>
      </c>
      <c r="I37" s="358">
        <v>0</v>
      </c>
      <c r="J37" s="273">
        <v>0</v>
      </c>
      <c r="K37" s="358">
        <v>0</v>
      </c>
      <c r="L37" s="9" t="s">
        <v>422</v>
      </c>
      <c r="M37" s="9" t="s">
        <v>422</v>
      </c>
      <c r="N37" s="9" t="s">
        <v>422</v>
      </c>
      <c r="O37" s="10">
        <v>0</v>
      </c>
      <c r="P37" s="9" t="s">
        <v>422</v>
      </c>
      <c r="Q37" s="9" t="s">
        <v>422</v>
      </c>
      <c r="R37" s="9" t="s">
        <v>422</v>
      </c>
      <c r="S37" s="10">
        <v>0</v>
      </c>
      <c r="T37" s="10">
        <v>0</v>
      </c>
      <c r="U37" s="9" t="s">
        <v>422</v>
      </c>
      <c r="V37" s="9" t="s">
        <v>422</v>
      </c>
      <c r="W37" s="9" t="s">
        <v>422</v>
      </c>
      <c r="X37" s="9" t="s">
        <v>422</v>
      </c>
      <c r="Y37" s="9" t="s">
        <v>422</v>
      </c>
    </row>
    <row r="38" spans="1:25" x14ac:dyDescent="0.25">
      <c r="A38" s="254">
        <v>28</v>
      </c>
      <c r="B38" s="6" t="s">
        <v>358</v>
      </c>
      <c r="C38" s="273">
        <v>189</v>
      </c>
      <c r="D38" s="254">
        <v>0</v>
      </c>
      <c r="E38" s="358">
        <v>0</v>
      </c>
      <c r="F38" s="240">
        <v>0</v>
      </c>
      <c r="G38" s="254">
        <v>0</v>
      </c>
      <c r="H38" s="273">
        <v>0</v>
      </c>
      <c r="I38" s="358">
        <v>0</v>
      </c>
      <c r="J38" s="273">
        <v>0</v>
      </c>
      <c r="K38" s="358">
        <v>2380</v>
      </c>
      <c r="L38" s="9" t="s">
        <v>422</v>
      </c>
      <c r="M38" s="9" t="s">
        <v>422</v>
      </c>
      <c r="N38" s="9" t="s">
        <v>422</v>
      </c>
      <c r="O38" s="10">
        <v>0</v>
      </c>
      <c r="P38" s="9" t="s">
        <v>422</v>
      </c>
      <c r="Q38" s="9" t="s">
        <v>422</v>
      </c>
      <c r="R38" s="9" t="s">
        <v>422</v>
      </c>
      <c r="S38" s="10">
        <v>0</v>
      </c>
      <c r="T38" s="10">
        <v>0</v>
      </c>
      <c r="U38" s="9" t="s">
        <v>422</v>
      </c>
      <c r="V38" s="9" t="s">
        <v>422</v>
      </c>
      <c r="W38" s="9" t="s">
        <v>422</v>
      </c>
      <c r="X38" s="9" t="s">
        <v>422</v>
      </c>
      <c r="Y38" s="9" t="s">
        <v>422</v>
      </c>
    </row>
    <row r="39" spans="1:25" x14ac:dyDescent="0.25">
      <c r="A39" s="254">
        <v>29</v>
      </c>
      <c r="B39" s="6" t="s">
        <v>359</v>
      </c>
      <c r="C39" s="273">
        <v>150</v>
      </c>
      <c r="D39" s="254">
        <v>0</v>
      </c>
      <c r="E39" s="358">
        <v>0</v>
      </c>
      <c r="F39" s="240">
        <v>0</v>
      </c>
      <c r="G39" s="254">
        <v>0</v>
      </c>
      <c r="H39" s="273">
        <v>2517</v>
      </c>
      <c r="I39" s="358">
        <v>0</v>
      </c>
      <c r="J39" s="273">
        <v>0</v>
      </c>
      <c r="K39" s="358">
        <v>1225</v>
      </c>
      <c r="L39" s="9" t="s">
        <v>422</v>
      </c>
      <c r="M39" s="9" t="s">
        <v>422</v>
      </c>
      <c r="N39" s="9" t="s">
        <v>422</v>
      </c>
      <c r="O39" s="10">
        <v>0</v>
      </c>
      <c r="P39" s="9" t="s">
        <v>422</v>
      </c>
      <c r="Q39" s="9" t="s">
        <v>422</v>
      </c>
      <c r="R39" s="9" t="s">
        <v>422</v>
      </c>
      <c r="S39" s="10">
        <v>0</v>
      </c>
      <c r="T39" s="10">
        <v>0</v>
      </c>
      <c r="U39" s="9" t="s">
        <v>422</v>
      </c>
      <c r="V39" s="9" t="s">
        <v>422</v>
      </c>
      <c r="W39" s="9" t="s">
        <v>422</v>
      </c>
      <c r="X39" s="9" t="s">
        <v>422</v>
      </c>
      <c r="Y39" s="9" t="s">
        <v>422</v>
      </c>
    </row>
    <row r="40" spans="1:25" x14ac:dyDescent="0.25">
      <c r="A40" s="254">
        <v>30</v>
      </c>
      <c r="B40" s="6" t="s">
        <v>360</v>
      </c>
      <c r="C40" s="273">
        <v>61</v>
      </c>
      <c r="D40" s="254">
        <v>0</v>
      </c>
      <c r="E40" s="358">
        <v>0</v>
      </c>
      <c r="F40" s="240">
        <v>0</v>
      </c>
      <c r="G40" s="254">
        <v>0</v>
      </c>
      <c r="H40" s="273">
        <v>3726</v>
      </c>
      <c r="I40" s="358">
        <v>0</v>
      </c>
      <c r="J40" s="273">
        <v>0</v>
      </c>
      <c r="K40" s="358">
        <v>2403</v>
      </c>
      <c r="L40" s="9" t="s">
        <v>422</v>
      </c>
      <c r="M40" s="9" t="s">
        <v>422</v>
      </c>
      <c r="N40" s="9" t="s">
        <v>422</v>
      </c>
      <c r="O40" s="10">
        <v>0</v>
      </c>
      <c r="P40" s="9" t="s">
        <v>422</v>
      </c>
      <c r="Q40" s="9" t="s">
        <v>422</v>
      </c>
      <c r="R40" s="9" t="s">
        <v>422</v>
      </c>
      <c r="S40" s="10">
        <v>0</v>
      </c>
      <c r="T40" s="10">
        <v>0</v>
      </c>
      <c r="U40" s="9" t="s">
        <v>422</v>
      </c>
      <c r="V40" s="9" t="s">
        <v>422</v>
      </c>
      <c r="W40" s="9" t="s">
        <v>422</v>
      </c>
      <c r="X40" s="9" t="s">
        <v>422</v>
      </c>
      <c r="Y40" s="9" t="s">
        <v>422</v>
      </c>
    </row>
    <row r="41" spans="1:25" x14ac:dyDescent="0.25">
      <c r="A41" s="254">
        <v>31</v>
      </c>
      <c r="B41" s="6" t="s">
        <v>361</v>
      </c>
      <c r="C41" s="273">
        <v>26</v>
      </c>
      <c r="D41" s="254">
        <v>0</v>
      </c>
      <c r="E41" s="358">
        <v>0</v>
      </c>
      <c r="F41" s="240">
        <v>0</v>
      </c>
      <c r="G41" s="254">
        <v>0</v>
      </c>
      <c r="H41" s="273">
        <v>3333</v>
      </c>
      <c r="I41" s="358">
        <v>0</v>
      </c>
      <c r="J41" s="273">
        <v>0</v>
      </c>
      <c r="K41" s="358">
        <v>1644</v>
      </c>
      <c r="L41" s="9" t="s">
        <v>422</v>
      </c>
      <c r="M41" s="9" t="s">
        <v>422</v>
      </c>
      <c r="N41" s="9" t="s">
        <v>422</v>
      </c>
      <c r="O41" s="10">
        <v>0</v>
      </c>
      <c r="P41" s="9" t="s">
        <v>422</v>
      </c>
      <c r="Q41" s="9" t="s">
        <v>422</v>
      </c>
      <c r="R41" s="9" t="s">
        <v>422</v>
      </c>
      <c r="S41" s="10">
        <v>0</v>
      </c>
      <c r="T41" s="10">
        <v>0</v>
      </c>
      <c r="U41" s="9" t="s">
        <v>422</v>
      </c>
      <c r="V41" s="9" t="s">
        <v>422</v>
      </c>
      <c r="W41" s="9" t="s">
        <v>422</v>
      </c>
      <c r="X41" s="9" t="s">
        <v>422</v>
      </c>
      <c r="Y41" s="9" t="s">
        <v>422</v>
      </c>
    </row>
    <row r="42" spans="1:25" x14ac:dyDescent="0.25">
      <c r="A42" s="254">
        <v>32</v>
      </c>
      <c r="B42" s="6" t="s">
        <v>362</v>
      </c>
      <c r="C42" s="273">
        <v>50</v>
      </c>
      <c r="D42" s="254">
        <v>0</v>
      </c>
      <c r="E42" s="358">
        <v>0</v>
      </c>
      <c r="F42" s="240">
        <v>0</v>
      </c>
      <c r="G42" s="254">
        <v>0</v>
      </c>
      <c r="H42" s="273">
        <v>2153</v>
      </c>
      <c r="I42" s="358">
        <v>0</v>
      </c>
      <c r="J42" s="273">
        <v>152</v>
      </c>
      <c r="K42" s="358">
        <v>784</v>
      </c>
      <c r="L42" s="9" t="s">
        <v>422</v>
      </c>
      <c r="M42" s="9" t="s">
        <v>422</v>
      </c>
      <c r="N42" s="9" t="s">
        <v>422</v>
      </c>
      <c r="O42" s="10">
        <v>0</v>
      </c>
      <c r="P42" s="9" t="s">
        <v>422</v>
      </c>
      <c r="Q42" s="9" t="s">
        <v>422</v>
      </c>
      <c r="R42" s="9" t="s">
        <v>422</v>
      </c>
      <c r="S42" s="10">
        <v>0</v>
      </c>
      <c r="T42" s="10">
        <v>0</v>
      </c>
      <c r="U42" s="9" t="s">
        <v>422</v>
      </c>
      <c r="V42" s="9" t="s">
        <v>422</v>
      </c>
      <c r="W42" s="9" t="s">
        <v>422</v>
      </c>
      <c r="X42" s="9" t="s">
        <v>422</v>
      </c>
      <c r="Y42" s="9" t="s">
        <v>422</v>
      </c>
    </row>
    <row r="43" spans="1:25" x14ac:dyDescent="0.25">
      <c r="A43" s="254">
        <v>33</v>
      </c>
      <c r="B43" s="6" t="s">
        <v>363</v>
      </c>
      <c r="C43" s="273">
        <v>25</v>
      </c>
      <c r="D43" s="254">
        <v>0</v>
      </c>
      <c r="E43" s="358">
        <v>0</v>
      </c>
      <c r="F43" s="240">
        <v>0</v>
      </c>
      <c r="G43" s="254">
        <v>0</v>
      </c>
      <c r="H43" s="273">
        <v>1626</v>
      </c>
      <c r="I43" s="358">
        <v>0</v>
      </c>
      <c r="J43" s="273">
        <v>0</v>
      </c>
      <c r="K43" s="358">
        <v>2639</v>
      </c>
      <c r="L43" s="9" t="s">
        <v>422</v>
      </c>
      <c r="M43" s="9" t="s">
        <v>422</v>
      </c>
      <c r="N43" s="9" t="s">
        <v>422</v>
      </c>
      <c r="O43" s="10">
        <v>0</v>
      </c>
      <c r="P43" s="9" t="s">
        <v>422</v>
      </c>
      <c r="Q43" s="9" t="s">
        <v>422</v>
      </c>
      <c r="R43" s="9" t="s">
        <v>422</v>
      </c>
      <c r="S43" s="10">
        <v>0</v>
      </c>
      <c r="T43" s="10">
        <v>0</v>
      </c>
      <c r="U43" s="9" t="s">
        <v>422</v>
      </c>
      <c r="V43" s="9" t="s">
        <v>422</v>
      </c>
      <c r="W43" s="9" t="s">
        <v>422</v>
      </c>
      <c r="X43" s="9" t="s">
        <v>422</v>
      </c>
      <c r="Y43" s="9" t="s">
        <v>422</v>
      </c>
    </row>
    <row r="44" spans="1:25" x14ac:dyDescent="0.25">
      <c r="A44" s="254">
        <v>34</v>
      </c>
      <c r="B44" s="6" t="s">
        <v>364</v>
      </c>
      <c r="C44" s="273">
        <v>7</v>
      </c>
      <c r="D44" s="254">
        <v>0</v>
      </c>
      <c r="E44" s="358">
        <v>0</v>
      </c>
      <c r="F44" s="240">
        <v>0</v>
      </c>
      <c r="G44" s="254">
        <v>0</v>
      </c>
      <c r="H44" s="273">
        <v>2010</v>
      </c>
      <c r="I44" s="358">
        <v>0</v>
      </c>
      <c r="J44" s="273">
        <v>0</v>
      </c>
      <c r="K44" s="358">
        <v>2151</v>
      </c>
      <c r="L44" s="9" t="s">
        <v>422</v>
      </c>
      <c r="M44" s="9" t="s">
        <v>422</v>
      </c>
      <c r="N44" s="9" t="s">
        <v>422</v>
      </c>
      <c r="O44" s="10">
        <v>0</v>
      </c>
      <c r="P44" s="9" t="s">
        <v>422</v>
      </c>
      <c r="Q44" s="9" t="s">
        <v>422</v>
      </c>
      <c r="R44" s="9" t="s">
        <v>422</v>
      </c>
      <c r="S44" s="10">
        <v>0</v>
      </c>
      <c r="T44" s="10">
        <v>0</v>
      </c>
      <c r="U44" s="9" t="s">
        <v>422</v>
      </c>
      <c r="V44" s="9" t="s">
        <v>422</v>
      </c>
      <c r="W44" s="9" t="s">
        <v>422</v>
      </c>
      <c r="X44" s="9" t="s">
        <v>422</v>
      </c>
      <c r="Y44" s="9" t="s">
        <v>422</v>
      </c>
    </row>
    <row r="45" spans="1:25" x14ac:dyDescent="0.25">
      <c r="A45" s="254">
        <v>35</v>
      </c>
      <c r="B45" s="6" t="s">
        <v>365</v>
      </c>
      <c r="C45" s="273">
        <v>30</v>
      </c>
      <c r="D45" s="254">
        <v>0</v>
      </c>
      <c r="E45" s="358">
        <v>0</v>
      </c>
      <c r="F45" s="240">
        <v>0</v>
      </c>
      <c r="G45" s="254">
        <v>0</v>
      </c>
      <c r="H45" s="273">
        <v>616</v>
      </c>
      <c r="I45" s="358">
        <v>0</v>
      </c>
      <c r="J45" s="273">
        <v>192</v>
      </c>
      <c r="K45" s="358">
        <v>3025</v>
      </c>
      <c r="L45" s="9" t="s">
        <v>422</v>
      </c>
      <c r="M45" s="9" t="s">
        <v>422</v>
      </c>
      <c r="N45" s="9" t="s">
        <v>422</v>
      </c>
      <c r="O45" s="10">
        <v>0</v>
      </c>
      <c r="P45" s="9" t="s">
        <v>422</v>
      </c>
      <c r="Q45" s="9" t="s">
        <v>422</v>
      </c>
      <c r="R45" s="9" t="s">
        <v>422</v>
      </c>
      <c r="S45" s="10">
        <v>0</v>
      </c>
      <c r="T45" s="10">
        <v>0</v>
      </c>
      <c r="U45" s="9" t="s">
        <v>422</v>
      </c>
      <c r="V45" s="9" t="s">
        <v>422</v>
      </c>
      <c r="W45" s="9" t="s">
        <v>422</v>
      </c>
      <c r="X45" s="9" t="s">
        <v>422</v>
      </c>
      <c r="Y45" s="9" t="s">
        <v>422</v>
      </c>
    </row>
    <row r="46" spans="1:25" x14ac:dyDescent="0.25">
      <c r="A46" s="254">
        <v>36</v>
      </c>
      <c r="B46" s="6" t="s">
        <v>366</v>
      </c>
      <c r="C46" s="273">
        <v>85</v>
      </c>
      <c r="D46" s="254">
        <v>0</v>
      </c>
      <c r="E46" s="358">
        <v>0</v>
      </c>
      <c r="F46" s="240">
        <v>0</v>
      </c>
      <c r="G46" s="254">
        <v>0</v>
      </c>
      <c r="H46" s="273">
        <v>2668</v>
      </c>
      <c r="I46" s="358">
        <v>0</v>
      </c>
      <c r="J46" s="273">
        <v>0</v>
      </c>
      <c r="K46" s="358">
        <v>1874</v>
      </c>
      <c r="L46" s="9" t="s">
        <v>422</v>
      </c>
      <c r="M46" s="9" t="s">
        <v>422</v>
      </c>
      <c r="N46" s="9" t="s">
        <v>422</v>
      </c>
      <c r="O46" s="10">
        <v>0</v>
      </c>
      <c r="P46" s="9" t="s">
        <v>422</v>
      </c>
      <c r="Q46" s="9" t="s">
        <v>422</v>
      </c>
      <c r="R46" s="9" t="s">
        <v>422</v>
      </c>
      <c r="S46" s="10">
        <v>0</v>
      </c>
      <c r="T46" s="10">
        <v>0</v>
      </c>
      <c r="U46" s="9" t="s">
        <v>422</v>
      </c>
      <c r="V46" s="9" t="s">
        <v>422</v>
      </c>
      <c r="W46" s="9" t="s">
        <v>422</v>
      </c>
      <c r="X46" s="9" t="s">
        <v>422</v>
      </c>
      <c r="Y46" s="9" t="s">
        <v>422</v>
      </c>
    </row>
    <row r="47" spans="1:25" x14ac:dyDescent="0.25">
      <c r="A47" s="254">
        <v>37</v>
      </c>
      <c r="B47" s="6" t="s">
        <v>367</v>
      </c>
      <c r="C47" s="273">
        <v>36</v>
      </c>
      <c r="D47" s="254">
        <v>0</v>
      </c>
      <c r="E47" s="358">
        <v>0</v>
      </c>
      <c r="F47" s="240">
        <v>0</v>
      </c>
      <c r="G47" s="254">
        <v>0</v>
      </c>
      <c r="H47" s="273">
        <v>2657</v>
      </c>
      <c r="I47" s="358">
        <v>0</v>
      </c>
      <c r="J47" s="273">
        <v>0</v>
      </c>
      <c r="K47" s="358">
        <v>582</v>
      </c>
      <c r="L47" s="9" t="s">
        <v>422</v>
      </c>
      <c r="M47" s="9" t="s">
        <v>422</v>
      </c>
      <c r="N47" s="9" t="s">
        <v>422</v>
      </c>
      <c r="O47" s="10">
        <v>0</v>
      </c>
      <c r="P47" s="9" t="s">
        <v>422</v>
      </c>
      <c r="Q47" s="9" t="s">
        <v>422</v>
      </c>
      <c r="R47" s="9" t="s">
        <v>422</v>
      </c>
      <c r="S47" s="10">
        <v>0</v>
      </c>
      <c r="T47" s="10">
        <v>0</v>
      </c>
      <c r="U47" s="9" t="s">
        <v>422</v>
      </c>
      <c r="V47" s="9" t="s">
        <v>422</v>
      </c>
      <c r="W47" s="9" t="s">
        <v>422</v>
      </c>
      <c r="X47" s="9" t="s">
        <v>422</v>
      </c>
      <c r="Y47" s="9" t="s">
        <v>422</v>
      </c>
    </row>
    <row r="48" spans="1:25" x14ac:dyDescent="0.25">
      <c r="A48" s="254">
        <v>38</v>
      </c>
      <c r="B48" s="6" t="s">
        <v>368</v>
      </c>
      <c r="C48" s="273">
        <v>52</v>
      </c>
      <c r="D48" s="254">
        <v>0</v>
      </c>
      <c r="E48" s="358">
        <v>0</v>
      </c>
      <c r="F48" s="240">
        <v>0</v>
      </c>
      <c r="G48" s="254">
        <v>0</v>
      </c>
      <c r="H48" s="273">
        <v>5646</v>
      </c>
      <c r="I48" s="358">
        <v>0</v>
      </c>
      <c r="J48" s="273">
        <v>0</v>
      </c>
      <c r="K48" s="358">
        <v>1063</v>
      </c>
      <c r="L48" s="9" t="s">
        <v>422</v>
      </c>
      <c r="M48" s="9" t="s">
        <v>422</v>
      </c>
      <c r="N48" s="9" t="s">
        <v>422</v>
      </c>
      <c r="O48" s="10">
        <v>0</v>
      </c>
      <c r="P48" s="9" t="s">
        <v>422</v>
      </c>
      <c r="Q48" s="9" t="s">
        <v>422</v>
      </c>
      <c r="R48" s="9" t="s">
        <v>422</v>
      </c>
      <c r="S48" s="10">
        <v>0</v>
      </c>
      <c r="T48" s="10">
        <v>0</v>
      </c>
      <c r="U48" s="9" t="s">
        <v>422</v>
      </c>
      <c r="V48" s="9" t="s">
        <v>422</v>
      </c>
      <c r="W48" s="9" t="s">
        <v>422</v>
      </c>
      <c r="X48" s="9" t="s">
        <v>422</v>
      </c>
      <c r="Y48" s="9" t="s">
        <v>422</v>
      </c>
    </row>
    <row r="49" spans="1:28" x14ac:dyDescent="0.25">
      <c r="A49" s="254">
        <v>39</v>
      </c>
      <c r="B49" s="6" t="s">
        <v>369</v>
      </c>
      <c r="C49" s="273">
        <v>125</v>
      </c>
      <c r="D49" s="254">
        <v>0</v>
      </c>
      <c r="E49" s="358">
        <v>0</v>
      </c>
      <c r="F49" s="240">
        <v>0</v>
      </c>
      <c r="G49" s="254">
        <v>0</v>
      </c>
      <c r="H49" s="273">
        <v>0</v>
      </c>
      <c r="I49" s="358">
        <v>0</v>
      </c>
      <c r="J49" s="273">
        <v>0</v>
      </c>
      <c r="K49" s="358">
        <v>0</v>
      </c>
      <c r="L49" s="9" t="s">
        <v>422</v>
      </c>
      <c r="M49" s="9" t="s">
        <v>422</v>
      </c>
      <c r="N49" s="9" t="s">
        <v>422</v>
      </c>
      <c r="O49" s="10">
        <v>0</v>
      </c>
      <c r="P49" s="9" t="s">
        <v>422</v>
      </c>
      <c r="Q49" s="9" t="s">
        <v>422</v>
      </c>
      <c r="R49" s="9" t="s">
        <v>422</v>
      </c>
      <c r="S49" s="10">
        <v>0</v>
      </c>
      <c r="T49" s="10">
        <v>0</v>
      </c>
      <c r="U49" s="9" t="s">
        <v>422</v>
      </c>
      <c r="V49" s="9" t="s">
        <v>422</v>
      </c>
      <c r="W49" s="9" t="s">
        <v>422</v>
      </c>
      <c r="X49" s="9" t="s">
        <v>422</v>
      </c>
      <c r="Y49" s="9" t="s">
        <v>422</v>
      </c>
    </row>
    <row r="50" spans="1:28" x14ac:dyDescent="0.25">
      <c r="A50" s="254">
        <v>40</v>
      </c>
      <c r="B50" s="6" t="s">
        <v>370</v>
      </c>
      <c r="C50" s="273">
        <v>5</v>
      </c>
      <c r="D50" s="254">
        <v>0</v>
      </c>
      <c r="E50" s="358">
        <v>0</v>
      </c>
      <c r="F50" s="240">
        <v>0</v>
      </c>
      <c r="G50" s="254">
        <v>0</v>
      </c>
      <c r="H50" s="273">
        <v>0</v>
      </c>
      <c r="I50" s="358">
        <v>0</v>
      </c>
      <c r="J50" s="273">
        <v>0</v>
      </c>
      <c r="K50" s="358">
        <v>0</v>
      </c>
      <c r="L50" s="9" t="s">
        <v>422</v>
      </c>
      <c r="M50" s="9" t="s">
        <v>422</v>
      </c>
      <c r="N50" s="9" t="s">
        <v>422</v>
      </c>
      <c r="O50" s="10">
        <v>0</v>
      </c>
      <c r="P50" s="9" t="s">
        <v>422</v>
      </c>
      <c r="Q50" s="9" t="s">
        <v>422</v>
      </c>
      <c r="R50" s="9" t="s">
        <v>422</v>
      </c>
      <c r="S50" s="10">
        <v>0</v>
      </c>
      <c r="T50" s="10">
        <v>0</v>
      </c>
      <c r="U50" s="9" t="s">
        <v>422</v>
      </c>
      <c r="V50" s="9" t="s">
        <v>422</v>
      </c>
      <c r="W50" s="9" t="s">
        <v>422</v>
      </c>
      <c r="X50" s="9" t="s">
        <v>422</v>
      </c>
      <c r="Y50" s="9" t="s">
        <v>422</v>
      </c>
    </row>
    <row r="51" spans="1:28" x14ac:dyDescent="0.25">
      <c r="A51" s="254">
        <v>41</v>
      </c>
      <c r="B51" s="6" t="s">
        <v>371</v>
      </c>
      <c r="C51" s="273">
        <v>23</v>
      </c>
      <c r="D51" s="254">
        <v>0</v>
      </c>
      <c r="E51" s="358">
        <v>0</v>
      </c>
      <c r="F51" s="240">
        <v>0</v>
      </c>
      <c r="G51" s="254">
        <v>0</v>
      </c>
      <c r="H51" s="273">
        <v>1273</v>
      </c>
      <c r="I51" s="358">
        <v>0</v>
      </c>
      <c r="J51" s="273">
        <v>99</v>
      </c>
      <c r="K51" s="358">
        <v>427</v>
      </c>
      <c r="L51" s="9" t="s">
        <v>422</v>
      </c>
      <c r="M51" s="9" t="s">
        <v>422</v>
      </c>
      <c r="N51" s="9" t="s">
        <v>422</v>
      </c>
      <c r="O51" s="10">
        <v>0</v>
      </c>
      <c r="P51" s="9" t="s">
        <v>422</v>
      </c>
      <c r="Q51" s="9" t="s">
        <v>422</v>
      </c>
      <c r="R51" s="9" t="s">
        <v>422</v>
      </c>
      <c r="S51" s="10">
        <v>0</v>
      </c>
      <c r="T51" s="10">
        <v>0</v>
      </c>
      <c r="U51" s="9" t="s">
        <v>422</v>
      </c>
      <c r="V51" s="9" t="s">
        <v>422</v>
      </c>
      <c r="W51" s="9" t="s">
        <v>422</v>
      </c>
      <c r="X51" s="9" t="s">
        <v>422</v>
      </c>
      <c r="Y51" s="9" t="s">
        <v>422</v>
      </c>
    </row>
    <row r="52" spans="1:28" x14ac:dyDescent="0.25">
      <c r="A52" s="6">
        <v>42</v>
      </c>
      <c r="B52" s="6" t="s">
        <v>372</v>
      </c>
      <c r="C52" s="273">
        <v>46</v>
      </c>
      <c r="D52" s="254">
        <v>0</v>
      </c>
      <c r="E52" s="358">
        <v>0</v>
      </c>
      <c r="F52" s="240">
        <v>0</v>
      </c>
      <c r="G52" s="254">
        <v>0</v>
      </c>
      <c r="H52" s="273">
        <v>6915</v>
      </c>
      <c r="I52" s="358">
        <v>0</v>
      </c>
      <c r="J52" s="273">
        <v>0</v>
      </c>
      <c r="K52" s="358">
        <v>3224</v>
      </c>
      <c r="L52" s="9" t="s">
        <v>422</v>
      </c>
      <c r="M52" s="9" t="s">
        <v>422</v>
      </c>
      <c r="N52" s="9" t="s">
        <v>422</v>
      </c>
      <c r="O52" s="10">
        <v>0</v>
      </c>
      <c r="P52" s="9" t="s">
        <v>422</v>
      </c>
      <c r="Q52" s="9" t="s">
        <v>422</v>
      </c>
      <c r="R52" s="9" t="s">
        <v>422</v>
      </c>
      <c r="S52" s="10">
        <v>0</v>
      </c>
      <c r="T52" s="10">
        <v>0</v>
      </c>
      <c r="U52" s="9" t="s">
        <v>422</v>
      </c>
      <c r="V52" s="9" t="s">
        <v>422</v>
      </c>
      <c r="W52" s="9" t="s">
        <v>422</v>
      </c>
      <c r="X52" s="9" t="s">
        <v>422</v>
      </c>
      <c r="Y52" s="9" t="s">
        <v>422</v>
      </c>
    </row>
    <row r="53" spans="1:28" x14ac:dyDescent="0.25">
      <c r="A53" s="6">
        <v>43</v>
      </c>
      <c r="B53" s="6" t="s">
        <v>373</v>
      </c>
      <c r="C53" s="273">
        <v>41</v>
      </c>
      <c r="D53" s="254">
        <v>0</v>
      </c>
      <c r="E53" s="358">
        <v>0</v>
      </c>
      <c r="F53" s="240">
        <v>0</v>
      </c>
      <c r="G53" s="254">
        <v>0</v>
      </c>
      <c r="H53" s="273">
        <v>0</v>
      </c>
      <c r="I53" s="358">
        <v>0</v>
      </c>
      <c r="J53" s="273">
        <v>0</v>
      </c>
      <c r="K53" s="358">
        <v>0</v>
      </c>
      <c r="L53" s="9" t="s">
        <v>422</v>
      </c>
      <c r="M53" s="9" t="s">
        <v>422</v>
      </c>
      <c r="N53" s="9" t="s">
        <v>422</v>
      </c>
      <c r="O53" s="10">
        <v>0</v>
      </c>
      <c r="P53" s="9" t="s">
        <v>422</v>
      </c>
      <c r="Q53" s="9" t="s">
        <v>422</v>
      </c>
      <c r="R53" s="9" t="s">
        <v>422</v>
      </c>
      <c r="S53" s="10">
        <v>0</v>
      </c>
      <c r="T53" s="10">
        <v>0</v>
      </c>
      <c r="U53" s="9" t="s">
        <v>422</v>
      </c>
      <c r="V53" s="9" t="s">
        <v>422</v>
      </c>
      <c r="W53" s="9" t="s">
        <v>422</v>
      </c>
      <c r="X53" s="9" t="s">
        <v>422</v>
      </c>
      <c r="Y53" s="9" t="s">
        <v>422</v>
      </c>
    </row>
    <row r="54" spans="1:28" s="15" customFormat="1" ht="27.6" customHeight="1" x14ac:dyDescent="0.25">
      <c r="A54" s="619" t="s">
        <v>23</v>
      </c>
      <c r="B54" s="619"/>
      <c r="C54" s="9">
        <f t="shared" ref="C54:T54" si="0">SUM(C11:C53)</f>
        <v>3029</v>
      </c>
      <c r="D54" s="9">
        <f t="shared" si="0"/>
        <v>0</v>
      </c>
      <c r="E54" s="9">
        <f t="shared" si="0"/>
        <v>2420</v>
      </c>
      <c r="F54" s="9">
        <f t="shared" si="0"/>
        <v>0</v>
      </c>
      <c r="G54" s="9">
        <f t="shared" si="0"/>
        <v>0</v>
      </c>
      <c r="H54" s="9">
        <f t="shared" si="0"/>
        <v>122165</v>
      </c>
      <c r="I54" s="9">
        <f t="shared" si="0"/>
        <v>0</v>
      </c>
      <c r="J54" s="9">
        <f>SUM(J11:J53)</f>
        <v>4842</v>
      </c>
      <c r="K54" s="9">
        <f>SUM(K11:K53)</f>
        <v>70541</v>
      </c>
      <c r="L54" s="9" t="s">
        <v>422</v>
      </c>
      <c r="M54" s="9" t="s">
        <v>422</v>
      </c>
      <c r="N54" s="9" t="s">
        <v>422</v>
      </c>
      <c r="O54" s="23">
        <f t="shared" si="0"/>
        <v>0</v>
      </c>
      <c r="P54" s="9" t="s">
        <v>422</v>
      </c>
      <c r="Q54" s="9" t="s">
        <v>422</v>
      </c>
      <c r="R54" s="9" t="s">
        <v>422</v>
      </c>
      <c r="S54" s="23">
        <f t="shared" si="0"/>
        <v>0</v>
      </c>
      <c r="T54" s="23">
        <f t="shared" si="0"/>
        <v>0</v>
      </c>
      <c r="U54" s="9" t="s">
        <v>422</v>
      </c>
      <c r="V54" s="9" t="s">
        <v>422</v>
      </c>
      <c r="W54" s="9" t="s">
        <v>422</v>
      </c>
      <c r="X54" s="9" t="s">
        <v>422</v>
      </c>
      <c r="Y54" s="9" t="s">
        <v>422</v>
      </c>
    </row>
    <row r="55" spans="1:28" ht="12.75" x14ac:dyDescent="0.2">
      <c r="C55" s="266"/>
    </row>
    <row r="56" spans="1:28" x14ac:dyDescent="0.25">
      <c r="T56" s="26" t="s">
        <v>100</v>
      </c>
      <c r="Y56" s="27"/>
    </row>
    <row r="57" spans="1:28" ht="14.4" x14ac:dyDescent="0.25">
      <c r="A57" s="616" t="s">
        <v>421</v>
      </c>
      <c r="B57" s="616" t="s">
        <v>425</v>
      </c>
      <c r="C57" s="637" t="s">
        <v>75</v>
      </c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609"/>
      <c r="Y57" s="75"/>
    </row>
    <row r="58" spans="1:28" ht="85.95" customHeight="1" x14ac:dyDescent="0.25">
      <c r="A58" s="616"/>
      <c r="B58" s="616"/>
      <c r="C58" s="208" t="s">
        <v>1253</v>
      </c>
      <c r="D58" s="208" t="s">
        <v>1254</v>
      </c>
      <c r="E58" s="208" t="s">
        <v>1255</v>
      </c>
      <c r="F58" s="208" t="s">
        <v>1256</v>
      </c>
      <c r="G58" s="208" t="s">
        <v>105</v>
      </c>
      <c r="H58" s="208" t="s">
        <v>106</v>
      </c>
      <c r="I58" s="208" t="s">
        <v>107</v>
      </c>
      <c r="J58" s="208" t="s">
        <v>108</v>
      </c>
      <c r="K58" s="208" t="s">
        <v>109</v>
      </c>
      <c r="L58" s="208" t="s">
        <v>426</v>
      </c>
      <c r="M58" s="208" t="s">
        <v>111</v>
      </c>
      <c r="N58" s="208" t="s">
        <v>1059</v>
      </c>
      <c r="O58" s="208" t="s">
        <v>113</v>
      </c>
      <c r="P58" s="208" t="s">
        <v>114</v>
      </c>
      <c r="Q58" s="208" t="s">
        <v>115</v>
      </c>
      <c r="R58" s="208" t="s">
        <v>116</v>
      </c>
      <c r="S58" s="208" t="s">
        <v>117</v>
      </c>
      <c r="T58" s="208" t="s">
        <v>118</v>
      </c>
      <c r="U58" s="208" t="s">
        <v>119</v>
      </c>
      <c r="V58" s="208" t="s">
        <v>1060</v>
      </c>
      <c r="W58" s="208" t="s">
        <v>121</v>
      </c>
      <c r="X58" s="208" t="s">
        <v>122</v>
      </c>
    </row>
    <row r="59" spans="1:28" ht="12.75" x14ac:dyDescent="0.2">
      <c r="A59" s="353">
        <v>1</v>
      </c>
      <c r="B59" s="353">
        <v>2</v>
      </c>
      <c r="C59" s="353">
        <v>26</v>
      </c>
      <c r="D59" s="353">
        <v>27</v>
      </c>
      <c r="E59" s="353">
        <v>28</v>
      </c>
      <c r="F59" s="353">
        <v>29</v>
      </c>
      <c r="G59" s="353">
        <v>30</v>
      </c>
      <c r="H59" s="353">
        <v>31</v>
      </c>
      <c r="I59" s="353">
        <v>32</v>
      </c>
      <c r="J59" s="353">
        <v>33</v>
      </c>
      <c r="K59" s="353">
        <v>34</v>
      </c>
      <c r="L59" s="353">
        <v>35</v>
      </c>
      <c r="M59" s="353">
        <v>36</v>
      </c>
      <c r="N59" s="353">
        <v>37</v>
      </c>
      <c r="O59" s="353">
        <v>38</v>
      </c>
      <c r="P59" s="353">
        <v>39</v>
      </c>
      <c r="Q59" s="353">
        <v>40</v>
      </c>
      <c r="R59" s="353">
        <v>41</v>
      </c>
      <c r="S59" s="353">
        <v>42</v>
      </c>
      <c r="T59" s="353">
        <v>43</v>
      </c>
      <c r="U59" s="353">
        <v>44</v>
      </c>
      <c r="V59" s="353">
        <v>45</v>
      </c>
      <c r="W59" s="353">
        <v>46</v>
      </c>
      <c r="X59" s="353">
        <v>47</v>
      </c>
    </row>
    <row r="60" spans="1:28" ht="14.4" x14ac:dyDescent="0.25">
      <c r="A60" s="240">
        <v>1</v>
      </c>
      <c r="B60" s="6" t="s">
        <v>331</v>
      </c>
      <c r="C60" s="10" t="s">
        <v>422</v>
      </c>
      <c r="D60" s="10" t="s">
        <v>422</v>
      </c>
      <c r="E60" s="10" t="s">
        <v>422</v>
      </c>
      <c r="F60" s="10" t="s">
        <v>422</v>
      </c>
      <c r="G60" s="9">
        <v>1369</v>
      </c>
      <c r="H60" s="636">
        <v>891</v>
      </c>
      <c r="I60" s="621"/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636">
        <v>0</v>
      </c>
      <c r="Q60" s="609"/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10">
        <v>0</v>
      </c>
      <c r="Z60" s="232"/>
      <c r="AA60" s="28"/>
      <c r="AB60" s="28"/>
    </row>
    <row r="61" spans="1:28" ht="14.4" x14ac:dyDescent="0.25">
      <c r="A61" s="240">
        <v>2</v>
      </c>
      <c r="B61" s="6" t="s">
        <v>332</v>
      </c>
      <c r="C61" s="10" t="s">
        <v>422</v>
      </c>
      <c r="D61" s="10" t="s">
        <v>422</v>
      </c>
      <c r="E61" s="10" t="s">
        <v>422</v>
      </c>
      <c r="F61" s="10" t="s">
        <v>422</v>
      </c>
      <c r="G61" s="9">
        <v>4353</v>
      </c>
      <c r="H61" s="636">
        <v>1659</v>
      </c>
      <c r="I61" s="621"/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636">
        <v>0</v>
      </c>
      <c r="Q61" s="609"/>
      <c r="R61" s="9">
        <v>0</v>
      </c>
      <c r="S61" s="9">
        <v>0</v>
      </c>
      <c r="T61" s="9">
        <v>0</v>
      </c>
      <c r="U61" s="9">
        <v>0</v>
      </c>
      <c r="V61" s="9">
        <v>99</v>
      </c>
      <c r="W61" s="9">
        <v>0</v>
      </c>
      <c r="X61" s="10">
        <v>0</v>
      </c>
      <c r="Z61" s="232"/>
      <c r="AA61" s="28"/>
      <c r="AB61" s="28"/>
    </row>
    <row r="62" spans="1:28" ht="14.4" x14ac:dyDescent="0.25">
      <c r="A62" s="240">
        <v>3</v>
      </c>
      <c r="B62" s="6" t="s">
        <v>333</v>
      </c>
      <c r="C62" s="10" t="s">
        <v>422</v>
      </c>
      <c r="D62" s="10" t="s">
        <v>422</v>
      </c>
      <c r="E62" s="10" t="s">
        <v>422</v>
      </c>
      <c r="F62" s="10" t="s">
        <v>422</v>
      </c>
      <c r="G62" s="9">
        <v>741</v>
      </c>
      <c r="H62" s="636">
        <v>221</v>
      </c>
      <c r="I62" s="621"/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636">
        <v>0</v>
      </c>
      <c r="Q62" s="609"/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10">
        <v>0</v>
      </c>
      <c r="Z62" s="232"/>
      <c r="AA62" s="28"/>
      <c r="AB62" s="28"/>
    </row>
    <row r="63" spans="1:28" ht="14.4" x14ac:dyDescent="0.25">
      <c r="A63" s="240">
        <v>4</v>
      </c>
      <c r="B63" s="6" t="s">
        <v>334</v>
      </c>
      <c r="C63" s="10" t="s">
        <v>422</v>
      </c>
      <c r="D63" s="10" t="s">
        <v>422</v>
      </c>
      <c r="E63" s="10" t="s">
        <v>422</v>
      </c>
      <c r="F63" s="10" t="s">
        <v>422</v>
      </c>
      <c r="G63" s="9">
        <v>1497</v>
      </c>
      <c r="H63" s="636">
        <v>1110</v>
      </c>
      <c r="I63" s="621"/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636">
        <v>0</v>
      </c>
      <c r="Q63" s="609"/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10">
        <v>0</v>
      </c>
      <c r="Z63" s="232"/>
      <c r="AA63" s="28"/>
      <c r="AB63" s="28"/>
    </row>
    <row r="64" spans="1:28" ht="14.4" x14ac:dyDescent="0.25">
      <c r="A64" s="240">
        <v>5</v>
      </c>
      <c r="B64" s="6" t="s">
        <v>335</v>
      </c>
      <c r="C64" s="10" t="s">
        <v>422</v>
      </c>
      <c r="D64" s="10" t="s">
        <v>422</v>
      </c>
      <c r="E64" s="10" t="s">
        <v>422</v>
      </c>
      <c r="F64" s="10" t="s">
        <v>422</v>
      </c>
      <c r="G64" s="9">
        <v>19138</v>
      </c>
      <c r="H64" s="636">
        <v>1337</v>
      </c>
      <c r="I64" s="621"/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636">
        <v>0</v>
      </c>
      <c r="Q64" s="609"/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14</v>
      </c>
      <c r="X64" s="10">
        <v>0</v>
      </c>
      <c r="Z64" s="232"/>
      <c r="AA64" s="28"/>
      <c r="AB64" s="28"/>
    </row>
    <row r="65" spans="1:28" ht="14.4" x14ac:dyDescent="0.25">
      <c r="A65" s="240">
        <v>6</v>
      </c>
      <c r="B65" s="6" t="s">
        <v>336</v>
      </c>
      <c r="C65" s="10" t="s">
        <v>422</v>
      </c>
      <c r="D65" s="10" t="s">
        <v>422</v>
      </c>
      <c r="E65" s="10" t="s">
        <v>422</v>
      </c>
      <c r="F65" s="10" t="s">
        <v>422</v>
      </c>
      <c r="G65" s="9">
        <v>644</v>
      </c>
      <c r="H65" s="636">
        <v>213</v>
      </c>
      <c r="I65" s="621"/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636">
        <v>0</v>
      </c>
      <c r="Q65" s="609"/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10">
        <v>0</v>
      </c>
      <c r="Z65" s="232"/>
      <c r="AA65" s="28"/>
      <c r="AB65" s="28"/>
    </row>
    <row r="66" spans="1:28" ht="14.4" x14ac:dyDescent="0.25">
      <c r="A66" s="240">
        <v>7</v>
      </c>
      <c r="B66" s="6" t="s">
        <v>337</v>
      </c>
      <c r="C66" s="10" t="s">
        <v>422</v>
      </c>
      <c r="D66" s="10" t="s">
        <v>422</v>
      </c>
      <c r="E66" s="10" t="s">
        <v>422</v>
      </c>
      <c r="F66" s="10" t="s">
        <v>422</v>
      </c>
      <c r="G66" s="9">
        <v>722</v>
      </c>
      <c r="H66" s="636">
        <v>347</v>
      </c>
      <c r="I66" s="621"/>
      <c r="J66" s="9">
        <v>0</v>
      </c>
      <c r="K66" s="9">
        <v>0</v>
      </c>
      <c r="L66" s="9">
        <v>0</v>
      </c>
      <c r="M66" s="9">
        <v>0</v>
      </c>
      <c r="N66" s="9">
        <v>17</v>
      </c>
      <c r="O66" s="9">
        <v>0</v>
      </c>
      <c r="P66" s="636">
        <v>0</v>
      </c>
      <c r="Q66" s="609"/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44</v>
      </c>
      <c r="X66" s="10">
        <v>0</v>
      </c>
      <c r="Z66" s="232"/>
      <c r="AA66" s="28"/>
      <c r="AB66" s="28"/>
    </row>
    <row r="67" spans="1:28" ht="14.4" x14ac:dyDescent="0.25">
      <c r="A67" s="240">
        <v>8</v>
      </c>
      <c r="B67" s="6" t="s">
        <v>338</v>
      </c>
      <c r="C67" s="10" t="s">
        <v>422</v>
      </c>
      <c r="D67" s="10" t="s">
        <v>422</v>
      </c>
      <c r="E67" s="10" t="s">
        <v>422</v>
      </c>
      <c r="F67" s="10" t="s">
        <v>422</v>
      </c>
      <c r="G67" s="9">
        <v>1004</v>
      </c>
      <c r="H67" s="636">
        <v>533</v>
      </c>
      <c r="I67" s="621"/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636">
        <v>0</v>
      </c>
      <c r="Q67" s="609"/>
      <c r="R67" s="9">
        <v>0</v>
      </c>
      <c r="S67" s="9">
        <v>0</v>
      </c>
      <c r="T67" s="9">
        <v>0</v>
      </c>
      <c r="U67" s="9">
        <v>0</v>
      </c>
      <c r="V67" s="9">
        <v>41</v>
      </c>
      <c r="W67" s="9">
        <v>0</v>
      </c>
      <c r="X67" s="10">
        <v>0</v>
      </c>
      <c r="Z67" s="232"/>
      <c r="AA67" s="28"/>
      <c r="AB67" s="28"/>
    </row>
    <row r="68" spans="1:28" ht="14.4" x14ac:dyDescent="0.25">
      <c r="A68" s="240">
        <v>9</v>
      </c>
      <c r="B68" s="6" t="s">
        <v>339</v>
      </c>
      <c r="C68" s="10" t="s">
        <v>422</v>
      </c>
      <c r="D68" s="10" t="s">
        <v>422</v>
      </c>
      <c r="E68" s="10" t="s">
        <v>422</v>
      </c>
      <c r="F68" s="10" t="s">
        <v>422</v>
      </c>
      <c r="G68" s="9">
        <v>479</v>
      </c>
      <c r="H68" s="636">
        <v>254</v>
      </c>
      <c r="I68" s="621"/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636">
        <v>0</v>
      </c>
      <c r="Q68" s="609"/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10">
        <v>0</v>
      </c>
      <c r="Z68" s="232"/>
      <c r="AA68" s="28"/>
      <c r="AB68" s="28"/>
    </row>
    <row r="69" spans="1:28" ht="14.4" x14ac:dyDescent="0.25">
      <c r="A69" s="240">
        <v>10</v>
      </c>
      <c r="B69" s="6" t="s">
        <v>340</v>
      </c>
      <c r="C69" s="10" t="s">
        <v>422</v>
      </c>
      <c r="D69" s="10" t="s">
        <v>422</v>
      </c>
      <c r="E69" s="10" t="s">
        <v>422</v>
      </c>
      <c r="F69" s="10" t="s">
        <v>422</v>
      </c>
      <c r="G69" s="9">
        <v>301</v>
      </c>
      <c r="H69" s="636">
        <v>241</v>
      </c>
      <c r="I69" s="621"/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636">
        <v>0</v>
      </c>
      <c r="Q69" s="609"/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10">
        <v>0</v>
      </c>
      <c r="Z69" s="232"/>
      <c r="AA69" s="28"/>
      <c r="AB69" s="28"/>
    </row>
    <row r="70" spans="1:28" ht="14.4" x14ac:dyDescent="0.25">
      <c r="A70" s="240">
        <v>11</v>
      </c>
      <c r="B70" s="6" t="s">
        <v>341</v>
      </c>
      <c r="C70" s="10" t="s">
        <v>422</v>
      </c>
      <c r="D70" s="10" t="s">
        <v>422</v>
      </c>
      <c r="E70" s="10" t="s">
        <v>422</v>
      </c>
      <c r="F70" s="10" t="s">
        <v>422</v>
      </c>
      <c r="G70" s="9">
        <v>998</v>
      </c>
      <c r="H70" s="636">
        <v>388</v>
      </c>
      <c r="I70" s="621"/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636">
        <v>0</v>
      </c>
      <c r="Q70" s="609"/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10">
        <v>0</v>
      </c>
      <c r="Z70" s="232"/>
      <c r="AA70" s="28"/>
      <c r="AB70" s="28"/>
    </row>
    <row r="71" spans="1:28" ht="14.4" x14ac:dyDescent="0.25">
      <c r="A71" s="240">
        <v>12</v>
      </c>
      <c r="B71" s="6" t="s">
        <v>342</v>
      </c>
      <c r="C71" s="10" t="s">
        <v>422</v>
      </c>
      <c r="D71" s="10" t="s">
        <v>422</v>
      </c>
      <c r="E71" s="10" t="s">
        <v>422</v>
      </c>
      <c r="F71" s="10" t="s">
        <v>422</v>
      </c>
      <c r="G71" s="9">
        <v>1295</v>
      </c>
      <c r="H71" s="636">
        <v>197</v>
      </c>
      <c r="I71" s="621"/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636">
        <v>0</v>
      </c>
      <c r="Q71" s="609"/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10">
        <v>0</v>
      </c>
      <c r="Z71" s="232"/>
      <c r="AA71" s="28"/>
      <c r="AB71" s="28"/>
    </row>
    <row r="72" spans="1:28" ht="14.4" x14ac:dyDescent="0.25">
      <c r="A72" s="240">
        <v>13</v>
      </c>
      <c r="B72" s="6" t="s">
        <v>343</v>
      </c>
      <c r="C72" s="10" t="s">
        <v>422</v>
      </c>
      <c r="D72" s="10" t="s">
        <v>422</v>
      </c>
      <c r="E72" s="10" t="s">
        <v>422</v>
      </c>
      <c r="F72" s="10" t="s">
        <v>422</v>
      </c>
      <c r="G72" s="9">
        <v>645</v>
      </c>
      <c r="H72" s="636">
        <v>262</v>
      </c>
      <c r="I72" s="621"/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636">
        <v>0</v>
      </c>
      <c r="Q72" s="609"/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10">
        <v>0</v>
      </c>
      <c r="Z72" s="232"/>
      <c r="AA72" s="28"/>
      <c r="AB72" s="28"/>
    </row>
    <row r="73" spans="1:28" ht="14.4" x14ac:dyDescent="0.25">
      <c r="A73" s="240">
        <v>14</v>
      </c>
      <c r="B73" s="6" t="s">
        <v>344</v>
      </c>
      <c r="C73" s="10" t="s">
        <v>422</v>
      </c>
      <c r="D73" s="10" t="s">
        <v>422</v>
      </c>
      <c r="E73" s="10" t="s">
        <v>422</v>
      </c>
      <c r="F73" s="10" t="s">
        <v>422</v>
      </c>
      <c r="G73" s="9">
        <v>5457</v>
      </c>
      <c r="H73" s="636">
        <v>2464</v>
      </c>
      <c r="I73" s="621"/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636">
        <v>0</v>
      </c>
      <c r="Q73" s="609"/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1736</v>
      </c>
      <c r="X73" s="10">
        <v>0</v>
      </c>
      <c r="Z73" s="232"/>
      <c r="AA73" s="28"/>
      <c r="AB73" s="28"/>
    </row>
    <row r="74" spans="1:28" ht="14.4" x14ac:dyDescent="0.25">
      <c r="A74" s="240">
        <v>15</v>
      </c>
      <c r="B74" s="6" t="s">
        <v>345</v>
      </c>
      <c r="C74" s="10" t="s">
        <v>422</v>
      </c>
      <c r="D74" s="10" t="s">
        <v>422</v>
      </c>
      <c r="E74" s="10" t="s">
        <v>422</v>
      </c>
      <c r="F74" s="10" t="s">
        <v>422</v>
      </c>
      <c r="G74" s="9">
        <v>19408</v>
      </c>
      <c r="H74" s="636">
        <v>9620</v>
      </c>
      <c r="I74" s="621"/>
      <c r="J74" s="9">
        <v>0</v>
      </c>
      <c r="K74" s="9">
        <v>0</v>
      </c>
      <c r="L74" s="9">
        <v>0</v>
      </c>
      <c r="M74" s="9">
        <v>0</v>
      </c>
      <c r="N74" s="9">
        <v>70</v>
      </c>
      <c r="O74" s="9">
        <v>0</v>
      </c>
      <c r="P74" s="636">
        <v>0</v>
      </c>
      <c r="Q74" s="609"/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8</v>
      </c>
      <c r="X74" s="10">
        <v>0</v>
      </c>
      <c r="Z74" s="232"/>
      <c r="AA74" s="28"/>
      <c r="AB74" s="28"/>
    </row>
    <row r="75" spans="1:28" ht="14.4" x14ac:dyDescent="0.25">
      <c r="A75" s="240">
        <v>16</v>
      </c>
      <c r="B75" s="6" t="s">
        <v>346</v>
      </c>
      <c r="C75" s="10" t="s">
        <v>422</v>
      </c>
      <c r="D75" s="10" t="s">
        <v>422</v>
      </c>
      <c r="E75" s="10" t="s">
        <v>422</v>
      </c>
      <c r="F75" s="10" t="s">
        <v>422</v>
      </c>
      <c r="G75" s="9">
        <v>2361</v>
      </c>
      <c r="H75" s="636">
        <v>4218</v>
      </c>
      <c r="I75" s="621"/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636">
        <v>0</v>
      </c>
      <c r="Q75" s="609"/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10">
        <v>0</v>
      </c>
      <c r="Z75" s="232"/>
      <c r="AA75" s="28"/>
      <c r="AB75" s="28"/>
    </row>
    <row r="76" spans="1:28" ht="14.4" x14ac:dyDescent="0.25">
      <c r="A76" s="240">
        <v>17</v>
      </c>
      <c r="B76" s="6" t="s">
        <v>347</v>
      </c>
      <c r="C76" s="10" t="s">
        <v>422</v>
      </c>
      <c r="D76" s="10" t="s">
        <v>422</v>
      </c>
      <c r="E76" s="10" t="s">
        <v>422</v>
      </c>
      <c r="F76" s="10" t="s">
        <v>422</v>
      </c>
      <c r="G76" s="9">
        <v>184</v>
      </c>
      <c r="H76" s="636">
        <v>53</v>
      </c>
      <c r="I76" s="621"/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636">
        <v>0</v>
      </c>
      <c r="Q76" s="609"/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10">
        <v>0</v>
      </c>
      <c r="Z76" s="232"/>
      <c r="AA76" s="28"/>
      <c r="AB76" s="28"/>
    </row>
    <row r="77" spans="1:28" ht="14.4" x14ac:dyDescent="0.25">
      <c r="A77" s="240">
        <v>18</v>
      </c>
      <c r="B77" s="6" t="s">
        <v>348</v>
      </c>
      <c r="C77" s="10" t="s">
        <v>422</v>
      </c>
      <c r="D77" s="10" t="s">
        <v>422</v>
      </c>
      <c r="E77" s="10" t="s">
        <v>422</v>
      </c>
      <c r="F77" s="10" t="s">
        <v>422</v>
      </c>
      <c r="G77" s="9">
        <v>1147</v>
      </c>
      <c r="H77" s="636">
        <v>511</v>
      </c>
      <c r="I77" s="621"/>
      <c r="J77" s="9">
        <v>0</v>
      </c>
      <c r="K77" s="9">
        <v>0</v>
      </c>
      <c r="L77" s="9">
        <v>0</v>
      </c>
      <c r="M77" s="9">
        <v>5</v>
      </c>
      <c r="N77" s="9">
        <v>0</v>
      </c>
      <c r="O77" s="9">
        <v>0</v>
      </c>
      <c r="P77" s="636">
        <v>0</v>
      </c>
      <c r="Q77" s="609"/>
      <c r="R77" s="9">
        <v>0</v>
      </c>
      <c r="S77" s="9">
        <v>0</v>
      </c>
      <c r="T77" s="9">
        <v>0</v>
      </c>
      <c r="U77" s="9">
        <v>0</v>
      </c>
      <c r="V77" s="9">
        <v>20</v>
      </c>
      <c r="W77" s="9">
        <v>42</v>
      </c>
      <c r="X77" s="10">
        <v>0</v>
      </c>
      <c r="Z77" s="232"/>
      <c r="AA77" s="28"/>
      <c r="AB77" s="28"/>
    </row>
    <row r="78" spans="1:28" ht="14.4" x14ac:dyDescent="0.25">
      <c r="A78" s="240">
        <v>19</v>
      </c>
      <c r="B78" s="6" t="s">
        <v>349</v>
      </c>
      <c r="C78" s="10" t="s">
        <v>422</v>
      </c>
      <c r="D78" s="10" t="s">
        <v>422</v>
      </c>
      <c r="E78" s="10" t="s">
        <v>422</v>
      </c>
      <c r="F78" s="10" t="s">
        <v>422</v>
      </c>
      <c r="G78" s="9">
        <v>1744</v>
      </c>
      <c r="H78" s="636">
        <v>796</v>
      </c>
      <c r="I78" s="621"/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636">
        <v>0</v>
      </c>
      <c r="Q78" s="609"/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10">
        <v>0</v>
      </c>
      <c r="Z78" s="232"/>
      <c r="AA78" s="28"/>
      <c r="AB78" s="28"/>
    </row>
    <row r="79" spans="1:28" ht="14.4" x14ac:dyDescent="0.25">
      <c r="A79" s="240">
        <v>20</v>
      </c>
      <c r="B79" s="6" t="s">
        <v>350</v>
      </c>
      <c r="C79" s="10" t="s">
        <v>422</v>
      </c>
      <c r="D79" s="10" t="s">
        <v>422</v>
      </c>
      <c r="E79" s="10" t="s">
        <v>422</v>
      </c>
      <c r="F79" s="10" t="s">
        <v>422</v>
      </c>
      <c r="G79" s="9">
        <v>606</v>
      </c>
      <c r="H79" s="636">
        <v>303</v>
      </c>
      <c r="I79" s="621"/>
      <c r="J79" s="9">
        <v>0</v>
      </c>
      <c r="K79" s="9">
        <v>0</v>
      </c>
      <c r="L79" s="9">
        <v>0</v>
      </c>
      <c r="M79" s="9">
        <v>8</v>
      </c>
      <c r="N79" s="9">
        <v>0</v>
      </c>
      <c r="O79" s="9">
        <v>0</v>
      </c>
      <c r="P79" s="636">
        <v>0</v>
      </c>
      <c r="Q79" s="609"/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10">
        <v>0</v>
      </c>
      <c r="Z79" s="232"/>
      <c r="AA79" s="28"/>
      <c r="AB79" s="28"/>
    </row>
    <row r="80" spans="1:28" ht="14.4" x14ac:dyDescent="0.25">
      <c r="A80" s="240">
        <v>21</v>
      </c>
      <c r="B80" s="6" t="s">
        <v>351</v>
      </c>
      <c r="C80" s="10" t="s">
        <v>422</v>
      </c>
      <c r="D80" s="10" t="s">
        <v>422</v>
      </c>
      <c r="E80" s="10" t="s">
        <v>422</v>
      </c>
      <c r="F80" s="10" t="s">
        <v>422</v>
      </c>
      <c r="G80" s="9">
        <v>205</v>
      </c>
      <c r="H80" s="636">
        <v>138</v>
      </c>
      <c r="I80" s="621"/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636">
        <v>0</v>
      </c>
      <c r="Q80" s="609"/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10">
        <v>0</v>
      </c>
      <c r="Z80" s="232"/>
      <c r="AA80" s="28"/>
      <c r="AB80" s="28"/>
    </row>
    <row r="81" spans="1:28" ht="14.4" x14ac:dyDescent="0.25">
      <c r="A81" s="240">
        <v>22</v>
      </c>
      <c r="B81" s="6" t="s">
        <v>352</v>
      </c>
      <c r="C81" s="10" t="s">
        <v>422</v>
      </c>
      <c r="D81" s="10" t="s">
        <v>422</v>
      </c>
      <c r="E81" s="10" t="s">
        <v>422</v>
      </c>
      <c r="F81" s="10" t="s">
        <v>422</v>
      </c>
      <c r="G81" s="9">
        <v>366</v>
      </c>
      <c r="H81" s="636">
        <v>174</v>
      </c>
      <c r="I81" s="621"/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636">
        <v>0</v>
      </c>
      <c r="Q81" s="609"/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10">
        <v>0</v>
      </c>
      <c r="Z81" s="232"/>
      <c r="AA81" s="28"/>
      <c r="AB81" s="28"/>
    </row>
    <row r="82" spans="1:28" ht="14.4" x14ac:dyDescent="0.25">
      <c r="A82" s="240">
        <v>23</v>
      </c>
      <c r="B82" s="6" t="s">
        <v>353</v>
      </c>
      <c r="C82" s="10" t="s">
        <v>422</v>
      </c>
      <c r="D82" s="10" t="s">
        <v>422</v>
      </c>
      <c r="E82" s="10" t="s">
        <v>422</v>
      </c>
      <c r="F82" s="10" t="s">
        <v>422</v>
      </c>
      <c r="G82" s="9">
        <v>154</v>
      </c>
      <c r="H82" s="636">
        <v>106</v>
      </c>
      <c r="I82" s="621"/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636">
        <v>0</v>
      </c>
      <c r="Q82" s="609"/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10">
        <v>0</v>
      </c>
      <c r="Z82" s="232"/>
      <c r="AA82" s="28"/>
      <c r="AB82" s="28"/>
    </row>
    <row r="83" spans="1:28" ht="14.4" x14ac:dyDescent="0.25">
      <c r="A83" s="240">
        <v>24</v>
      </c>
      <c r="B83" s="6" t="s">
        <v>354</v>
      </c>
      <c r="C83" s="10" t="s">
        <v>422</v>
      </c>
      <c r="D83" s="10" t="s">
        <v>422</v>
      </c>
      <c r="E83" s="10" t="s">
        <v>422</v>
      </c>
      <c r="F83" s="10" t="s">
        <v>422</v>
      </c>
      <c r="G83" s="9">
        <v>6854</v>
      </c>
      <c r="H83" s="636">
        <v>4386</v>
      </c>
      <c r="I83" s="621"/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636">
        <v>20</v>
      </c>
      <c r="Q83" s="609"/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141</v>
      </c>
      <c r="X83" s="10">
        <v>0</v>
      </c>
      <c r="Z83" s="232"/>
      <c r="AA83" s="28"/>
      <c r="AB83" s="28"/>
    </row>
    <row r="84" spans="1:28" ht="14.4" x14ac:dyDescent="0.25">
      <c r="A84" s="240">
        <v>25</v>
      </c>
      <c r="B84" s="6" t="s">
        <v>355</v>
      </c>
      <c r="C84" s="10" t="s">
        <v>422</v>
      </c>
      <c r="D84" s="10" t="s">
        <v>422</v>
      </c>
      <c r="E84" s="10" t="s">
        <v>422</v>
      </c>
      <c r="F84" s="10" t="s">
        <v>422</v>
      </c>
      <c r="G84" s="9">
        <v>194</v>
      </c>
      <c r="H84" s="636">
        <v>73</v>
      </c>
      <c r="I84" s="621"/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636">
        <v>0</v>
      </c>
      <c r="Q84" s="609"/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10">
        <v>0</v>
      </c>
      <c r="Z84" s="232"/>
      <c r="AA84" s="28"/>
      <c r="AB84" s="28"/>
    </row>
    <row r="85" spans="1:28" ht="14.4" x14ac:dyDescent="0.25">
      <c r="A85" s="240">
        <v>26</v>
      </c>
      <c r="B85" s="6" t="s">
        <v>356</v>
      </c>
      <c r="C85" s="10" t="s">
        <v>422</v>
      </c>
      <c r="D85" s="10" t="s">
        <v>422</v>
      </c>
      <c r="E85" s="10" t="s">
        <v>422</v>
      </c>
      <c r="F85" s="10" t="s">
        <v>422</v>
      </c>
      <c r="G85" s="9">
        <v>1589</v>
      </c>
      <c r="H85" s="636">
        <v>706</v>
      </c>
      <c r="I85" s="621"/>
      <c r="J85" s="9">
        <v>0</v>
      </c>
      <c r="K85" s="9">
        <v>0</v>
      </c>
      <c r="L85" s="9">
        <v>0</v>
      </c>
      <c r="M85" s="9">
        <v>38</v>
      </c>
      <c r="N85" s="9">
        <v>26</v>
      </c>
      <c r="O85" s="9">
        <v>0</v>
      </c>
      <c r="P85" s="636">
        <v>0</v>
      </c>
      <c r="Q85" s="609"/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10">
        <v>0</v>
      </c>
      <c r="Z85" s="232"/>
      <c r="AA85" s="28"/>
      <c r="AB85" s="28"/>
    </row>
    <row r="86" spans="1:28" ht="14.4" x14ac:dyDescent="0.25">
      <c r="A86" s="240">
        <v>27</v>
      </c>
      <c r="B86" s="6" t="s">
        <v>357</v>
      </c>
      <c r="C86" s="10" t="s">
        <v>422</v>
      </c>
      <c r="D86" s="10" t="s">
        <v>422</v>
      </c>
      <c r="E86" s="10" t="s">
        <v>422</v>
      </c>
      <c r="F86" s="10" t="s">
        <v>422</v>
      </c>
      <c r="G86" s="9">
        <v>357</v>
      </c>
      <c r="H86" s="636">
        <v>139</v>
      </c>
      <c r="I86" s="621"/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636">
        <v>0</v>
      </c>
      <c r="Q86" s="609"/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10">
        <v>0</v>
      </c>
      <c r="Z86" s="232"/>
      <c r="AA86" s="28"/>
      <c r="AB86" s="28"/>
    </row>
    <row r="87" spans="1:28" ht="14.4" x14ac:dyDescent="0.25">
      <c r="A87" s="240">
        <v>28</v>
      </c>
      <c r="B87" s="6" t="s">
        <v>358</v>
      </c>
      <c r="C87" s="10" t="s">
        <v>422</v>
      </c>
      <c r="D87" s="10" t="s">
        <v>422</v>
      </c>
      <c r="E87" s="10" t="s">
        <v>422</v>
      </c>
      <c r="F87" s="10" t="s">
        <v>422</v>
      </c>
      <c r="G87" s="9">
        <v>10919</v>
      </c>
      <c r="H87" s="636">
        <v>11194</v>
      </c>
      <c r="I87" s="621"/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636">
        <v>0</v>
      </c>
      <c r="Q87" s="609"/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9</v>
      </c>
      <c r="X87" s="10">
        <v>0</v>
      </c>
      <c r="Z87" s="232"/>
      <c r="AA87" s="28"/>
      <c r="AB87" s="28"/>
    </row>
    <row r="88" spans="1:28" ht="14.4" x14ac:dyDescent="0.25">
      <c r="A88" s="240">
        <v>29</v>
      </c>
      <c r="B88" s="6" t="s">
        <v>359</v>
      </c>
      <c r="C88" s="10" t="s">
        <v>422</v>
      </c>
      <c r="D88" s="10" t="s">
        <v>422</v>
      </c>
      <c r="E88" s="10" t="s">
        <v>422</v>
      </c>
      <c r="F88" s="10" t="s">
        <v>422</v>
      </c>
      <c r="G88" s="9">
        <v>7716</v>
      </c>
      <c r="H88" s="636">
        <v>2697</v>
      </c>
      <c r="I88" s="621"/>
      <c r="J88" s="9">
        <v>0</v>
      </c>
      <c r="K88" s="9">
        <v>0</v>
      </c>
      <c r="L88" s="9">
        <v>0</v>
      </c>
      <c r="M88" s="9">
        <v>0</v>
      </c>
      <c r="N88" s="9">
        <v>434</v>
      </c>
      <c r="O88" s="9">
        <v>0</v>
      </c>
      <c r="P88" s="636">
        <v>0</v>
      </c>
      <c r="Q88" s="609"/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10">
        <v>0</v>
      </c>
      <c r="Z88" s="232"/>
      <c r="AA88" s="28"/>
      <c r="AB88" s="28"/>
    </row>
    <row r="89" spans="1:28" ht="14.4" x14ac:dyDescent="0.25">
      <c r="A89" s="240">
        <v>30</v>
      </c>
      <c r="B89" s="6" t="s">
        <v>360</v>
      </c>
      <c r="C89" s="10" t="s">
        <v>422</v>
      </c>
      <c r="D89" s="10" t="s">
        <v>422</v>
      </c>
      <c r="E89" s="10" t="s">
        <v>422</v>
      </c>
      <c r="F89" s="10" t="s">
        <v>422</v>
      </c>
      <c r="G89" s="9">
        <v>1429</v>
      </c>
      <c r="H89" s="636">
        <v>780</v>
      </c>
      <c r="I89" s="621"/>
      <c r="J89" s="9">
        <v>0</v>
      </c>
      <c r="K89" s="9">
        <v>0</v>
      </c>
      <c r="L89" s="9">
        <v>0</v>
      </c>
      <c r="M89" s="9">
        <v>205</v>
      </c>
      <c r="N89" s="9">
        <v>0</v>
      </c>
      <c r="O89" s="9">
        <v>0</v>
      </c>
      <c r="P89" s="636">
        <v>0</v>
      </c>
      <c r="Q89" s="609"/>
      <c r="R89" s="9">
        <v>298</v>
      </c>
      <c r="S89" s="9">
        <v>58</v>
      </c>
      <c r="T89" s="9">
        <v>0</v>
      </c>
      <c r="U89" s="9">
        <v>0</v>
      </c>
      <c r="V89" s="9">
        <v>14</v>
      </c>
      <c r="W89" s="9">
        <v>72</v>
      </c>
      <c r="X89" s="10">
        <v>0</v>
      </c>
      <c r="Z89" s="232"/>
      <c r="AA89" s="28"/>
      <c r="AB89" s="28"/>
    </row>
    <row r="90" spans="1:28" ht="14.4" x14ac:dyDescent="0.25">
      <c r="A90" s="240">
        <v>31</v>
      </c>
      <c r="B90" s="6" t="s">
        <v>361</v>
      </c>
      <c r="C90" s="10" t="s">
        <v>422</v>
      </c>
      <c r="D90" s="10" t="s">
        <v>422</v>
      </c>
      <c r="E90" s="10" t="s">
        <v>422</v>
      </c>
      <c r="F90" s="10" t="s">
        <v>422</v>
      </c>
      <c r="G90" s="9">
        <v>0</v>
      </c>
      <c r="H90" s="636">
        <v>0</v>
      </c>
      <c r="I90" s="621"/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636">
        <v>0</v>
      </c>
      <c r="Q90" s="609"/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10">
        <v>0</v>
      </c>
      <c r="Z90" s="232"/>
      <c r="AA90" s="28"/>
      <c r="AB90" s="28"/>
    </row>
    <row r="91" spans="1:28" ht="14.4" x14ac:dyDescent="0.25">
      <c r="A91" s="240">
        <v>32</v>
      </c>
      <c r="B91" s="6" t="s">
        <v>362</v>
      </c>
      <c r="C91" s="10" t="s">
        <v>422</v>
      </c>
      <c r="D91" s="10" t="s">
        <v>422</v>
      </c>
      <c r="E91" s="10" t="s">
        <v>422</v>
      </c>
      <c r="F91" s="10" t="s">
        <v>422</v>
      </c>
      <c r="G91" s="9">
        <v>554</v>
      </c>
      <c r="H91" s="636">
        <v>147</v>
      </c>
      <c r="I91" s="621"/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636">
        <v>0</v>
      </c>
      <c r="Q91" s="609"/>
      <c r="R91" s="9">
        <v>26</v>
      </c>
      <c r="S91" s="9">
        <v>0</v>
      </c>
      <c r="T91" s="9">
        <v>0</v>
      </c>
      <c r="U91" s="9">
        <v>0</v>
      </c>
      <c r="V91" s="9">
        <v>0</v>
      </c>
      <c r="W91" s="9">
        <v>12</v>
      </c>
      <c r="X91" s="10">
        <v>0</v>
      </c>
      <c r="Z91" s="232"/>
      <c r="AA91" s="28"/>
      <c r="AB91" s="28"/>
    </row>
    <row r="92" spans="1:28" ht="14.4" x14ac:dyDescent="0.25">
      <c r="A92" s="240">
        <v>33</v>
      </c>
      <c r="B92" s="6" t="s">
        <v>363</v>
      </c>
      <c r="C92" s="10" t="s">
        <v>422</v>
      </c>
      <c r="D92" s="10" t="s">
        <v>422</v>
      </c>
      <c r="E92" s="10" t="s">
        <v>422</v>
      </c>
      <c r="F92" s="10" t="s">
        <v>422</v>
      </c>
      <c r="G92" s="9">
        <v>692</v>
      </c>
      <c r="H92" s="636">
        <v>213</v>
      </c>
      <c r="I92" s="621"/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636">
        <v>0</v>
      </c>
      <c r="Q92" s="609"/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10">
        <v>0</v>
      </c>
      <c r="Z92" s="232"/>
      <c r="AA92" s="28"/>
      <c r="AB92" s="28"/>
    </row>
    <row r="93" spans="1:28" ht="14.4" x14ac:dyDescent="0.25">
      <c r="A93" s="240">
        <v>34</v>
      </c>
      <c r="B93" s="6" t="s">
        <v>364</v>
      </c>
      <c r="C93" s="10" t="s">
        <v>422</v>
      </c>
      <c r="D93" s="10" t="s">
        <v>422</v>
      </c>
      <c r="E93" s="10" t="s">
        <v>422</v>
      </c>
      <c r="F93" s="10" t="s">
        <v>422</v>
      </c>
      <c r="G93" s="9">
        <v>368</v>
      </c>
      <c r="H93" s="636">
        <v>35</v>
      </c>
      <c r="I93" s="621"/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636">
        <v>0</v>
      </c>
      <c r="Q93" s="609"/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10">
        <v>0</v>
      </c>
      <c r="Z93" s="232"/>
      <c r="AA93" s="28"/>
      <c r="AB93" s="28"/>
    </row>
    <row r="94" spans="1:28" ht="14.4" x14ac:dyDescent="0.25">
      <c r="A94" s="240">
        <v>35</v>
      </c>
      <c r="B94" s="6" t="s">
        <v>365</v>
      </c>
      <c r="C94" s="10" t="s">
        <v>422</v>
      </c>
      <c r="D94" s="10" t="s">
        <v>422</v>
      </c>
      <c r="E94" s="10" t="s">
        <v>422</v>
      </c>
      <c r="F94" s="10" t="s">
        <v>422</v>
      </c>
      <c r="G94" s="9">
        <v>1588</v>
      </c>
      <c r="H94" s="636">
        <v>1141</v>
      </c>
      <c r="I94" s="621"/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636">
        <v>0</v>
      </c>
      <c r="Q94" s="609"/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10">
        <v>0</v>
      </c>
      <c r="Z94" s="232"/>
      <c r="AA94" s="28"/>
      <c r="AB94" s="28"/>
    </row>
    <row r="95" spans="1:28" ht="14.4" x14ac:dyDescent="0.25">
      <c r="A95" s="240">
        <v>36</v>
      </c>
      <c r="B95" s="6" t="s">
        <v>366</v>
      </c>
      <c r="C95" s="10" t="s">
        <v>422</v>
      </c>
      <c r="D95" s="10" t="s">
        <v>422</v>
      </c>
      <c r="E95" s="10" t="s">
        <v>422</v>
      </c>
      <c r="F95" s="10" t="s">
        <v>422</v>
      </c>
      <c r="G95" s="9">
        <v>537</v>
      </c>
      <c r="H95" s="636">
        <v>372</v>
      </c>
      <c r="I95" s="621"/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636">
        <v>0</v>
      </c>
      <c r="Q95" s="609"/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10">
        <v>0</v>
      </c>
      <c r="Z95" s="232"/>
      <c r="AA95" s="28"/>
      <c r="AB95" s="28"/>
    </row>
    <row r="96" spans="1:28" ht="14.4" x14ac:dyDescent="0.25">
      <c r="A96" s="240">
        <v>37</v>
      </c>
      <c r="B96" s="6" t="s">
        <v>367</v>
      </c>
      <c r="C96" s="10" t="s">
        <v>422</v>
      </c>
      <c r="D96" s="10" t="s">
        <v>422</v>
      </c>
      <c r="E96" s="10" t="s">
        <v>422</v>
      </c>
      <c r="F96" s="10" t="s">
        <v>422</v>
      </c>
      <c r="G96" s="9">
        <v>1738</v>
      </c>
      <c r="H96" s="636">
        <v>1475</v>
      </c>
      <c r="I96" s="621"/>
      <c r="J96" s="9">
        <v>560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636">
        <v>0</v>
      </c>
      <c r="Q96" s="609"/>
      <c r="R96" s="9">
        <v>0</v>
      </c>
      <c r="S96" s="9">
        <v>0</v>
      </c>
      <c r="T96" s="9">
        <v>0</v>
      </c>
      <c r="U96" s="9">
        <v>0</v>
      </c>
      <c r="V96" s="9">
        <v>218</v>
      </c>
      <c r="W96" s="9">
        <v>1134</v>
      </c>
      <c r="X96" s="10">
        <v>0</v>
      </c>
      <c r="Z96" s="232"/>
      <c r="AA96" s="28"/>
      <c r="AB96" s="28"/>
    </row>
    <row r="97" spans="1:28" ht="14.4" x14ac:dyDescent="0.25">
      <c r="A97" s="240">
        <v>38</v>
      </c>
      <c r="B97" s="6" t="s">
        <v>368</v>
      </c>
      <c r="C97" s="10" t="s">
        <v>422</v>
      </c>
      <c r="D97" s="10" t="s">
        <v>422</v>
      </c>
      <c r="E97" s="10" t="s">
        <v>422</v>
      </c>
      <c r="F97" s="10" t="s">
        <v>422</v>
      </c>
      <c r="G97" s="9">
        <v>566</v>
      </c>
      <c r="H97" s="636">
        <v>267</v>
      </c>
      <c r="I97" s="621"/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636">
        <v>0</v>
      </c>
      <c r="Q97" s="609"/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10">
        <v>0</v>
      </c>
      <c r="Z97" s="232"/>
      <c r="AA97" s="28"/>
      <c r="AB97" s="28"/>
    </row>
    <row r="98" spans="1:28" ht="14.4" x14ac:dyDescent="0.25">
      <c r="A98" s="240">
        <v>39</v>
      </c>
      <c r="B98" s="6" t="s">
        <v>369</v>
      </c>
      <c r="C98" s="10" t="s">
        <v>422</v>
      </c>
      <c r="D98" s="10" t="s">
        <v>422</v>
      </c>
      <c r="E98" s="10" t="s">
        <v>422</v>
      </c>
      <c r="F98" s="10" t="s">
        <v>422</v>
      </c>
      <c r="G98" s="9">
        <v>1009</v>
      </c>
      <c r="H98" s="636">
        <v>408</v>
      </c>
      <c r="I98" s="621"/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636">
        <v>0</v>
      </c>
      <c r="Q98" s="609"/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87</v>
      </c>
      <c r="X98" s="10">
        <v>0</v>
      </c>
      <c r="Z98" s="232"/>
      <c r="AA98" s="28"/>
      <c r="AB98" s="28"/>
    </row>
    <row r="99" spans="1:28" ht="14.4" x14ac:dyDescent="0.25">
      <c r="A99" s="240">
        <v>40</v>
      </c>
      <c r="B99" s="6" t="s">
        <v>370</v>
      </c>
      <c r="C99" s="10" t="s">
        <v>422</v>
      </c>
      <c r="D99" s="10" t="s">
        <v>422</v>
      </c>
      <c r="E99" s="10" t="s">
        <v>422</v>
      </c>
      <c r="F99" s="10" t="s">
        <v>422</v>
      </c>
      <c r="G99" s="9">
        <v>235</v>
      </c>
      <c r="H99" s="636">
        <v>171</v>
      </c>
      <c r="I99" s="621"/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636">
        <v>0</v>
      </c>
      <c r="Q99" s="609"/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10">
        <v>0</v>
      </c>
      <c r="Z99" s="232"/>
      <c r="AA99" s="28"/>
      <c r="AB99" s="28"/>
    </row>
    <row r="100" spans="1:28" ht="14.4" x14ac:dyDescent="0.25">
      <c r="A100" s="240">
        <v>41</v>
      </c>
      <c r="B100" s="6" t="s">
        <v>371</v>
      </c>
      <c r="C100" s="10" t="s">
        <v>422</v>
      </c>
      <c r="D100" s="10" t="s">
        <v>422</v>
      </c>
      <c r="E100" s="10" t="s">
        <v>422</v>
      </c>
      <c r="F100" s="10" t="s">
        <v>422</v>
      </c>
      <c r="G100" s="9">
        <v>480</v>
      </c>
      <c r="H100" s="636">
        <v>225</v>
      </c>
      <c r="I100" s="621"/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636">
        <v>0</v>
      </c>
      <c r="Q100" s="609"/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10">
        <v>0</v>
      </c>
      <c r="Z100" s="232"/>
      <c r="AA100" s="28"/>
      <c r="AB100" s="28"/>
    </row>
    <row r="101" spans="1:28" ht="14.4" x14ac:dyDescent="0.25">
      <c r="A101" s="240">
        <v>42</v>
      </c>
      <c r="B101" s="6" t="s">
        <v>372</v>
      </c>
      <c r="C101" s="10" t="s">
        <v>422</v>
      </c>
      <c r="D101" s="10" t="s">
        <v>422</v>
      </c>
      <c r="E101" s="10" t="s">
        <v>422</v>
      </c>
      <c r="F101" s="10" t="s">
        <v>422</v>
      </c>
      <c r="G101" s="9">
        <v>351</v>
      </c>
      <c r="H101" s="636">
        <v>183</v>
      </c>
      <c r="I101" s="621"/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636">
        <v>0</v>
      </c>
      <c r="Q101" s="609"/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78</v>
      </c>
      <c r="X101" s="10">
        <v>0</v>
      </c>
      <c r="Z101" s="232"/>
      <c r="AA101" s="28"/>
      <c r="AB101" s="28"/>
    </row>
    <row r="102" spans="1:28" ht="14.4" x14ac:dyDescent="0.25">
      <c r="A102" s="240">
        <v>43</v>
      </c>
      <c r="B102" s="6" t="s">
        <v>373</v>
      </c>
      <c r="C102" s="10" t="s">
        <v>422</v>
      </c>
      <c r="D102" s="10" t="s">
        <v>422</v>
      </c>
      <c r="E102" s="10" t="s">
        <v>422</v>
      </c>
      <c r="F102" s="10" t="s">
        <v>422</v>
      </c>
      <c r="G102" s="9">
        <v>448</v>
      </c>
      <c r="H102" s="636">
        <v>190</v>
      </c>
      <c r="I102" s="621"/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636">
        <v>12</v>
      </c>
      <c r="Q102" s="609"/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10">
        <v>0</v>
      </c>
      <c r="Z102" s="232"/>
      <c r="AA102" s="28"/>
      <c r="AB102" s="28"/>
    </row>
    <row r="103" spans="1:28" s="15" customFormat="1" ht="30" customHeight="1" x14ac:dyDescent="0.25">
      <c r="A103" s="619" t="s">
        <v>23</v>
      </c>
      <c r="B103" s="619"/>
      <c r="C103" s="10" t="s">
        <v>422</v>
      </c>
      <c r="D103" s="10" t="s">
        <v>422</v>
      </c>
      <c r="E103" s="10" t="s">
        <v>422</v>
      </c>
      <c r="F103" s="10" t="s">
        <v>422</v>
      </c>
      <c r="G103" s="9">
        <f>SUM(G60:G102)</f>
        <v>102442</v>
      </c>
      <c r="H103" s="636">
        <f>SUM(H60:H102)</f>
        <v>50838</v>
      </c>
      <c r="I103" s="621"/>
      <c r="J103" s="9">
        <f t="shared" ref="J103:P103" si="1">SUM(J60:J102)</f>
        <v>560</v>
      </c>
      <c r="K103" s="9">
        <f t="shared" si="1"/>
        <v>0</v>
      </c>
      <c r="L103" s="9">
        <f t="shared" si="1"/>
        <v>0</v>
      </c>
      <c r="M103" s="9">
        <f t="shared" si="1"/>
        <v>256</v>
      </c>
      <c r="N103" s="9">
        <f t="shared" si="1"/>
        <v>547</v>
      </c>
      <c r="O103" s="9">
        <f t="shared" si="1"/>
        <v>0</v>
      </c>
      <c r="P103" s="636">
        <f t="shared" si="1"/>
        <v>32</v>
      </c>
      <c r="Q103" s="621"/>
      <c r="R103" s="9">
        <f t="shared" ref="R103:X103" si="2">SUM(R60:R102)</f>
        <v>324</v>
      </c>
      <c r="S103" s="9">
        <f t="shared" si="2"/>
        <v>58</v>
      </c>
      <c r="T103" s="9">
        <f t="shared" si="2"/>
        <v>0</v>
      </c>
      <c r="U103" s="9">
        <f t="shared" si="2"/>
        <v>0</v>
      </c>
      <c r="V103" s="9">
        <f t="shared" si="2"/>
        <v>392</v>
      </c>
      <c r="W103" s="9">
        <f t="shared" si="2"/>
        <v>3377</v>
      </c>
      <c r="X103" s="9">
        <f t="shared" si="2"/>
        <v>0</v>
      </c>
      <c r="Z103" s="117"/>
    </row>
    <row r="104" spans="1:28" ht="12.75" x14ac:dyDescent="0.2">
      <c r="Z104" s="5"/>
    </row>
    <row r="105" spans="1:28" x14ac:dyDescent="0.25">
      <c r="S105" s="356" t="s">
        <v>123</v>
      </c>
      <c r="Z105" s="5"/>
    </row>
    <row r="106" spans="1:28" ht="14.4" x14ac:dyDescent="0.25">
      <c r="A106" s="616" t="s">
        <v>421</v>
      </c>
      <c r="B106" s="616" t="s">
        <v>425</v>
      </c>
      <c r="C106" s="637" t="s">
        <v>75</v>
      </c>
      <c r="D106" s="638"/>
      <c r="E106" s="638"/>
      <c r="F106" s="638"/>
      <c r="G106" s="638"/>
      <c r="H106" s="638"/>
      <c r="I106" s="638"/>
      <c r="J106" s="638"/>
      <c r="K106" s="638"/>
      <c r="L106" s="638"/>
      <c r="M106" s="638"/>
      <c r="N106" s="638"/>
      <c r="O106" s="638"/>
      <c r="P106" s="638"/>
      <c r="Q106" s="638"/>
      <c r="R106" s="638"/>
      <c r="S106" s="638"/>
      <c r="T106" s="638"/>
      <c r="U106" s="638"/>
      <c r="V106" s="638"/>
      <c r="W106" s="609"/>
      <c r="X106" s="75"/>
      <c r="Y106" s="75"/>
      <c r="Z106" s="5"/>
    </row>
    <row r="107" spans="1:28" ht="79.2" customHeight="1" x14ac:dyDescent="0.25">
      <c r="A107" s="616"/>
      <c r="B107" s="616"/>
      <c r="C107" s="208" t="s">
        <v>124</v>
      </c>
      <c r="D107" s="208" t="s">
        <v>125</v>
      </c>
      <c r="E107" s="208" t="s">
        <v>126</v>
      </c>
      <c r="F107" s="208" t="s">
        <v>127</v>
      </c>
      <c r="G107" s="208" t="s">
        <v>128</v>
      </c>
      <c r="H107" s="208" t="s">
        <v>129</v>
      </c>
      <c r="I107" s="208" t="s">
        <v>130</v>
      </c>
      <c r="J107" s="208" t="s">
        <v>131</v>
      </c>
      <c r="K107" s="208" t="s">
        <v>132</v>
      </c>
      <c r="L107" s="208" t="s">
        <v>133</v>
      </c>
      <c r="M107" s="208" t="s">
        <v>134</v>
      </c>
      <c r="N107" s="208" t="s">
        <v>135</v>
      </c>
      <c r="O107" s="208" t="s">
        <v>136</v>
      </c>
      <c r="P107" s="208" t="s">
        <v>137</v>
      </c>
      <c r="Q107" s="208" t="s">
        <v>138</v>
      </c>
      <c r="R107" s="208" t="s">
        <v>139</v>
      </c>
      <c r="S107" s="208" t="s">
        <v>140</v>
      </c>
      <c r="T107" s="208" t="s">
        <v>141</v>
      </c>
      <c r="U107" s="208" t="s">
        <v>142</v>
      </c>
      <c r="V107" s="208" t="s">
        <v>143</v>
      </c>
      <c r="W107" s="208" t="s">
        <v>144</v>
      </c>
      <c r="Z107" s="5"/>
    </row>
    <row r="108" spans="1:28" ht="12.75" x14ac:dyDescent="0.2">
      <c r="A108" s="353">
        <v>1</v>
      </c>
      <c r="B108" s="353">
        <v>2</v>
      </c>
      <c r="C108" s="353">
        <v>48</v>
      </c>
      <c r="D108" s="353">
        <v>49</v>
      </c>
      <c r="E108" s="353">
        <v>50</v>
      </c>
      <c r="F108" s="353">
        <v>51</v>
      </c>
      <c r="G108" s="353">
        <v>52</v>
      </c>
      <c r="H108" s="353">
        <v>53</v>
      </c>
      <c r="I108" s="353">
        <v>54</v>
      </c>
      <c r="J108" s="353">
        <v>55</v>
      </c>
      <c r="K108" s="353">
        <v>56</v>
      </c>
      <c r="L108" s="353">
        <v>57</v>
      </c>
      <c r="M108" s="353">
        <v>58</v>
      </c>
      <c r="N108" s="353">
        <v>59</v>
      </c>
      <c r="O108" s="353">
        <v>60</v>
      </c>
      <c r="P108" s="353">
        <v>61</v>
      </c>
      <c r="Q108" s="353">
        <v>62</v>
      </c>
      <c r="R108" s="353">
        <v>63</v>
      </c>
      <c r="S108" s="353">
        <v>64</v>
      </c>
      <c r="T108" s="353">
        <v>65</v>
      </c>
      <c r="U108" s="353">
        <v>66</v>
      </c>
      <c r="V108" s="353">
        <v>67</v>
      </c>
      <c r="W108" s="353">
        <v>68</v>
      </c>
      <c r="Z108" s="5"/>
    </row>
    <row r="109" spans="1:28" x14ac:dyDescent="0.25">
      <c r="A109" s="240">
        <v>1</v>
      </c>
      <c r="B109" s="6" t="s">
        <v>331</v>
      </c>
      <c r="C109" s="348">
        <v>0</v>
      </c>
      <c r="D109" s="348">
        <v>0</v>
      </c>
      <c r="E109" s="348" t="s">
        <v>422</v>
      </c>
      <c r="F109" s="348" t="s">
        <v>422</v>
      </c>
      <c r="G109" s="348" t="s">
        <v>422</v>
      </c>
      <c r="H109" s="348" t="s">
        <v>422</v>
      </c>
      <c r="I109" s="348" t="s">
        <v>422</v>
      </c>
      <c r="J109" s="348" t="s">
        <v>422</v>
      </c>
      <c r="K109" s="348">
        <v>0</v>
      </c>
      <c r="L109" s="348">
        <v>0</v>
      </c>
      <c r="M109" s="348">
        <v>0</v>
      </c>
      <c r="N109" s="348" t="s">
        <v>422</v>
      </c>
      <c r="O109" s="348" t="s">
        <v>422</v>
      </c>
      <c r="P109" s="348" t="s">
        <v>422</v>
      </c>
      <c r="Q109" s="348">
        <v>0</v>
      </c>
      <c r="R109" s="348" t="s">
        <v>422</v>
      </c>
      <c r="S109" s="348" t="s">
        <v>422</v>
      </c>
      <c r="T109" s="348" t="s">
        <v>422</v>
      </c>
      <c r="U109" s="354">
        <v>0</v>
      </c>
      <c r="V109" s="348" t="s">
        <v>422</v>
      </c>
      <c r="W109" s="348">
        <v>0</v>
      </c>
      <c r="Z109" s="5"/>
    </row>
    <row r="110" spans="1:28" x14ac:dyDescent="0.25">
      <c r="A110" s="240">
        <v>2</v>
      </c>
      <c r="B110" s="6" t="s">
        <v>332</v>
      </c>
      <c r="C110" s="348">
        <v>0</v>
      </c>
      <c r="D110" s="348">
        <v>0</v>
      </c>
      <c r="E110" s="348" t="s">
        <v>422</v>
      </c>
      <c r="F110" s="348" t="s">
        <v>422</v>
      </c>
      <c r="G110" s="348" t="s">
        <v>422</v>
      </c>
      <c r="H110" s="348" t="s">
        <v>422</v>
      </c>
      <c r="I110" s="348" t="s">
        <v>422</v>
      </c>
      <c r="J110" s="348" t="s">
        <v>422</v>
      </c>
      <c r="K110" s="348">
        <v>0</v>
      </c>
      <c r="L110" s="348">
        <v>0</v>
      </c>
      <c r="M110" s="348">
        <v>0</v>
      </c>
      <c r="N110" s="348" t="s">
        <v>422</v>
      </c>
      <c r="O110" s="348" t="s">
        <v>422</v>
      </c>
      <c r="P110" s="348" t="s">
        <v>422</v>
      </c>
      <c r="Q110" s="348">
        <v>0</v>
      </c>
      <c r="R110" s="348" t="s">
        <v>422</v>
      </c>
      <c r="S110" s="348" t="s">
        <v>422</v>
      </c>
      <c r="T110" s="348" t="s">
        <v>422</v>
      </c>
      <c r="U110" s="354">
        <v>0</v>
      </c>
      <c r="V110" s="348" t="s">
        <v>422</v>
      </c>
      <c r="W110" s="348">
        <v>0</v>
      </c>
      <c r="Z110" s="5"/>
    </row>
    <row r="111" spans="1:28" x14ac:dyDescent="0.25">
      <c r="A111" s="240">
        <v>3</v>
      </c>
      <c r="B111" s="6" t="s">
        <v>333</v>
      </c>
      <c r="C111" s="348">
        <v>0</v>
      </c>
      <c r="D111" s="348">
        <v>0</v>
      </c>
      <c r="E111" s="348" t="s">
        <v>422</v>
      </c>
      <c r="F111" s="348" t="s">
        <v>422</v>
      </c>
      <c r="G111" s="348" t="s">
        <v>422</v>
      </c>
      <c r="H111" s="348" t="s">
        <v>422</v>
      </c>
      <c r="I111" s="348" t="s">
        <v>422</v>
      </c>
      <c r="J111" s="348" t="s">
        <v>422</v>
      </c>
      <c r="K111" s="348">
        <v>0</v>
      </c>
      <c r="L111" s="348">
        <v>0</v>
      </c>
      <c r="M111" s="348">
        <v>0</v>
      </c>
      <c r="N111" s="348" t="s">
        <v>422</v>
      </c>
      <c r="O111" s="348" t="s">
        <v>422</v>
      </c>
      <c r="P111" s="348" t="s">
        <v>422</v>
      </c>
      <c r="Q111" s="348">
        <v>0</v>
      </c>
      <c r="R111" s="348" t="s">
        <v>422</v>
      </c>
      <c r="S111" s="348" t="s">
        <v>422</v>
      </c>
      <c r="T111" s="348" t="s">
        <v>422</v>
      </c>
      <c r="U111" s="354">
        <v>0</v>
      </c>
      <c r="V111" s="348" t="s">
        <v>422</v>
      </c>
      <c r="W111" s="348">
        <v>0</v>
      </c>
      <c r="Z111" s="5"/>
    </row>
    <row r="112" spans="1:28" x14ac:dyDescent="0.25">
      <c r="A112" s="240">
        <v>4</v>
      </c>
      <c r="B112" s="6" t="s">
        <v>334</v>
      </c>
      <c r="C112" s="348">
        <v>0</v>
      </c>
      <c r="D112" s="348">
        <v>0</v>
      </c>
      <c r="E112" s="348" t="s">
        <v>422</v>
      </c>
      <c r="F112" s="348" t="s">
        <v>422</v>
      </c>
      <c r="G112" s="348" t="s">
        <v>422</v>
      </c>
      <c r="H112" s="348" t="s">
        <v>422</v>
      </c>
      <c r="I112" s="348" t="s">
        <v>422</v>
      </c>
      <c r="J112" s="348" t="s">
        <v>422</v>
      </c>
      <c r="K112" s="348">
        <v>0</v>
      </c>
      <c r="L112" s="348">
        <v>0</v>
      </c>
      <c r="M112" s="348">
        <v>0</v>
      </c>
      <c r="N112" s="348" t="s">
        <v>422</v>
      </c>
      <c r="O112" s="348" t="s">
        <v>422</v>
      </c>
      <c r="P112" s="348" t="s">
        <v>422</v>
      </c>
      <c r="Q112" s="348">
        <v>0</v>
      </c>
      <c r="R112" s="348" t="s">
        <v>422</v>
      </c>
      <c r="S112" s="348" t="s">
        <v>422</v>
      </c>
      <c r="T112" s="348" t="s">
        <v>422</v>
      </c>
      <c r="U112" s="354">
        <v>1196</v>
      </c>
      <c r="V112" s="348" t="s">
        <v>422</v>
      </c>
      <c r="W112" s="348">
        <v>0</v>
      </c>
      <c r="Z112" s="5"/>
    </row>
    <row r="113" spans="1:26" x14ac:dyDescent="0.25">
      <c r="A113" s="240">
        <v>5</v>
      </c>
      <c r="B113" s="6" t="s">
        <v>335</v>
      </c>
      <c r="C113" s="348">
        <v>0</v>
      </c>
      <c r="D113" s="348">
        <v>0</v>
      </c>
      <c r="E113" s="348" t="s">
        <v>422</v>
      </c>
      <c r="F113" s="348" t="s">
        <v>422</v>
      </c>
      <c r="G113" s="348" t="s">
        <v>422</v>
      </c>
      <c r="H113" s="348" t="s">
        <v>422</v>
      </c>
      <c r="I113" s="348" t="s">
        <v>422</v>
      </c>
      <c r="J113" s="348" t="s">
        <v>422</v>
      </c>
      <c r="K113" s="348">
        <v>0</v>
      </c>
      <c r="L113" s="348">
        <v>0</v>
      </c>
      <c r="M113" s="348">
        <v>0</v>
      </c>
      <c r="N113" s="348" t="s">
        <v>422</v>
      </c>
      <c r="O113" s="348" t="s">
        <v>422</v>
      </c>
      <c r="P113" s="348" t="s">
        <v>422</v>
      </c>
      <c r="Q113" s="348">
        <v>0</v>
      </c>
      <c r="R113" s="348" t="s">
        <v>422</v>
      </c>
      <c r="S113" s="348" t="s">
        <v>422</v>
      </c>
      <c r="T113" s="348" t="s">
        <v>422</v>
      </c>
      <c r="U113" s="354">
        <v>0</v>
      </c>
      <c r="V113" s="348" t="s">
        <v>422</v>
      </c>
      <c r="W113" s="348">
        <v>0</v>
      </c>
      <c r="Z113" s="5"/>
    </row>
    <row r="114" spans="1:26" x14ac:dyDescent="0.25">
      <c r="A114" s="240">
        <v>6</v>
      </c>
      <c r="B114" s="6" t="s">
        <v>336</v>
      </c>
      <c r="C114" s="348">
        <v>0</v>
      </c>
      <c r="D114" s="348">
        <v>0</v>
      </c>
      <c r="E114" s="348" t="s">
        <v>422</v>
      </c>
      <c r="F114" s="348" t="s">
        <v>422</v>
      </c>
      <c r="G114" s="348" t="s">
        <v>422</v>
      </c>
      <c r="H114" s="348" t="s">
        <v>422</v>
      </c>
      <c r="I114" s="348" t="s">
        <v>422</v>
      </c>
      <c r="J114" s="348" t="s">
        <v>422</v>
      </c>
      <c r="K114" s="348">
        <v>0</v>
      </c>
      <c r="L114" s="348">
        <v>0</v>
      </c>
      <c r="M114" s="348">
        <v>0</v>
      </c>
      <c r="N114" s="348" t="s">
        <v>422</v>
      </c>
      <c r="O114" s="348" t="s">
        <v>422</v>
      </c>
      <c r="P114" s="348" t="s">
        <v>422</v>
      </c>
      <c r="Q114" s="348">
        <v>0</v>
      </c>
      <c r="R114" s="348" t="s">
        <v>422</v>
      </c>
      <c r="S114" s="348" t="s">
        <v>422</v>
      </c>
      <c r="T114" s="348" t="s">
        <v>422</v>
      </c>
      <c r="U114" s="354">
        <v>0</v>
      </c>
      <c r="V114" s="348" t="s">
        <v>422</v>
      </c>
      <c r="W114" s="348">
        <v>0</v>
      </c>
      <c r="Z114" s="5"/>
    </row>
    <row r="115" spans="1:26" x14ac:dyDescent="0.25">
      <c r="A115" s="240">
        <v>7</v>
      </c>
      <c r="B115" s="6" t="s">
        <v>337</v>
      </c>
      <c r="C115" s="348">
        <v>0</v>
      </c>
      <c r="D115" s="348">
        <v>0</v>
      </c>
      <c r="E115" s="348" t="s">
        <v>422</v>
      </c>
      <c r="F115" s="348" t="s">
        <v>422</v>
      </c>
      <c r="G115" s="348" t="s">
        <v>422</v>
      </c>
      <c r="H115" s="348" t="s">
        <v>422</v>
      </c>
      <c r="I115" s="348" t="s">
        <v>422</v>
      </c>
      <c r="J115" s="348" t="s">
        <v>422</v>
      </c>
      <c r="K115" s="348">
        <v>0</v>
      </c>
      <c r="L115" s="348">
        <v>0</v>
      </c>
      <c r="M115" s="348">
        <v>0</v>
      </c>
      <c r="N115" s="348" t="s">
        <v>422</v>
      </c>
      <c r="O115" s="348" t="s">
        <v>422</v>
      </c>
      <c r="P115" s="348" t="s">
        <v>422</v>
      </c>
      <c r="Q115" s="348">
        <v>0</v>
      </c>
      <c r="R115" s="348" t="s">
        <v>422</v>
      </c>
      <c r="S115" s="348" t="s">
        <v>422</v>
      </c>
      <c r="T115" s="348" t="s">
        <v>422</v>
      </c>
      <c r="U115" s="354">
        <v>0</v>
      </c>
      <c r="V115" s="348" t="s">
        <v>422</v>
      </c>
      <c r="W115" s="348">
        <v>0</v>
      </c>
      <c r="Z115" s="5"/>
    </row>
    <row r="116" spans="1:26" x14ac:dyDescent="0.25">
      <c r="A116" s="240">
        <v>8</v>
      </c>
      <c r="B116" s="6" t="s">
        <v>338</v>
      </c>
      <c r="C116" s="348">
        <v>0</v>
      </c>
      <c r="D116" s="348">
        <v>0</v>
      </c>
      <c r="E116" s="348" t="s">
        <v>422</v>
      </c>
      <c r="F116" s="348" t="s">
        <v>422</v>
      </c>
      <c r="G116" s="348" t="s">
        <v>422</v>
      </c>
      <c r="H116" s="348" t="s">
        <v>422</v>
      </c>
      <c r="I116" s="348" t="s">
        <v>422</v>
      </c>
      <c r="J116" s="348" t="s">
        <v>422</v>
      </c>
      <c r="K116" s="348">
        <v>0</v>
      </c>
      <c r="L116" s="348">
        <v>0</v>
      </c>
      <c r="M116" s="348">
        <v>0</v>
      </c>
      <c r="N116" s="348" t="s">
        <v>422</v>
      </c>
      <c r="O116" s="348" t="s">
        <v>422</v>
      </c>
      <c r="P116" s="348" t="s">
        <v>422</v>
      </c>
      <c r="Q116" s="348">
        <v>0</v>
      </c>
      <c r="R116" s="348" t="s">
        <v>422</v>
      </c>
      <c r="S116" s="348" t="s">
        <v>422</v>
      </c>
      <c r="T116" s="348" t="s">
        <v>422</v>
      </c>
      <c r="U116" s="354">
        <v>0</v>
      </c>
      <c r="V116" s="348" t="s">
        <v>422</v>
      </c>
      <c r="W116" s="348">
        <v>0</v>
      </c>
      <c r="Z116" s="5"/>
    </row>
    <row r="117" spans="1:26" x14ac:dyDescent="0.25">
      <c r="A117" s="240">
        <v>9</v>
      </c>
      <c r="B117" s="6" t="s">
        <v>339</v>
      </c>
      <c r="C117" s="348">
        <v>0</v>
      </c>
      <c r="D117" s="348">
        <v>0</v>
      </c>
      <c r="E117" s="348" t="s">
        <v>422</v>
      </c>
      <c r="F117" s="348" t="s">
        <v>422</v>
      </c>
      <c r="G117" s="348" t="s">
        <v>422</v>
      </c>
      <c r="H117" s="348" t="s">
        <v>422</v>
      </c>
      <c r="I117" s="348" t="s">
        <v>422</v>
      </c>
      <c r="J117" s="348" t="s">
        <v>422</v>
      </c>
      <c r="K117" s="348">
        <v>0</v>
      </c>
      <c r="L117" s="348">
        <v>0</v>
      </c>
      <c r="M117" s="348">
        <v>0</v>
      </c>
      <c r="N117" s="348" t="s">
        <v>422</v>
      </c>
      <c r="O117" s="348" t="s">
        <v>422</v>
      </c>
      <c r="P117" s="348" t="s">
        <v>422</v>
      </c>
      <c r="Q117" s="348">
        <v>0</v>
      </c>
      <c r="R117" s="348" t="s">
        <v>422</v>
      </c>
      <c r="S117" s="348" t="s">
        <v>422</v>
      </c>
      <c r="T117" s="348" t="s">
        <v>422</v>
      </c>
      <c r="U117" s="354">
        <v>0</v>
      </c>
      <c r="V117" s="348" t="s">
        <v>422</v>
      </c>
      <c r="W117" s="348">
        <v>0</v>
      </c>
      <c r="Z117" s="5"/>
    </row>
    <row r="118" spans="1:26" x14ac:dyDescent="0.25">
      <c r="A118" s="240">
        <v>10</v>
      </c>
      <c r="B118" s="6" t="s">
        <v>340</v>
      </c>
      <c r="C118" s="348">
        <v>0</v>
      </c>
      <c r="D118" s="348">
        <v>0</v>
      </c>
      <c r="E118" s="348" t="s">
        <v>422</v>
      </c>
      <c r="F118" s="348" t="s">
        <v>422</v>
      </c>
      <c r="G118" s="348" t="s">
        <v>422</v>
      </c>
      <c r="H118" s="348" t="s">
        <v>422</v>
      </c>
      <c r="I118" s="348" t="s">
        <v>422</v>
      </c>
      <c r="J118" s="348" t="s">
        <v>422</v>
      </c>
      <c r="K118" s="348">
        <v>0</v>
      </c>
      <c r="L118" s="348">
        <v>0</v>
      </c>
      <c r="M118" s="348">
        <v>0</v>
      </c>
      <c r="N118" s="348" t="s">
        <v>422</v>
      </c>
      <c r="O118" s="348" t="s">
        <v>422</v>
      </c>
      <c r="P118" s="348" t="s">
        <v>422</v>
      </c>
      <c r="Q118" s="348">
        <v>0</v>
      </c>
      <c r="R118" s="348" t="s">
        <v>422</v>
      </c>
      <c r="S118" s="348" t="s">
        <v>422</v>
      </c>
      <c r="T118" s="348" t="s">
        <v>422</v>
      </c>
      <c r="U118" s="354">
        <v>0</v>
      </c>
      <c r="V118" s="348" t="s">
        <v>422</v>
      </c>
      <c r="W118" s="348">
        <v>0</v>
      </c>
      <c r="Z118" s="5"/>
    </row>
    <row r="119" spans="1:26" x14ac:dyDescent="0.25">
      <c r="A119" s="240">
        <v>11</v>
      </c>
      <c r="B119" s="6" t="s">
        <v>341</v>
      </c>
      <c r="C119" s="348">
        <v>0</v>
      </c>
      <c r="D119" s="348">
        <v>0</v>
      </c>
      <c r="E119" s="348" t="s">
        <v>422</v>
      </c>
      <c r="F119" s="348" t="s">
        <v>422</v>
      </c>
      <c r="G119" s="348" t="s">
        <v>422</v>
      </c>
      <c r="H119" s="348" t="s">
        <v>422</v>
      </c>
      <c r="I119" s="348" t="s">
        <v>422</v>
      </c>
      <c r="J119" s="348" t="s">
        <v>422</v>
      </c>
      <c r="K119" s="348">
        <v>0</v>
      </c>
      <c r="L119" s="348">
        <v>0</v>
      </c>
      <c r="M119" s="348">
        <v>0</v>
      </c>
      <c r="N119" s="348" t="s">
        <v>422</v>
      </c>
      <c r="O119" s="348" t="s">
        <v>422</v>
      </c>
      <c r="P119" s="348" t="s">
        <v>422</v>
      </c>
      <c r="Q119" s="348">
        <v>0</v>
      </c>
      <c r="R119" s="348" t="s">
        <v>422</v>
      </c>
      <c r="S119" s="348" t="s">
        <v>422</v>
      </c>
      <c r="T119" s="348" t="s">
        <v>422</v>
      </c>
      <c r="U119" s="354">
        <v>0</v>
      </c>
      <c r="V119" s="348" t="s">
        <v>422</v>
      </c>
      <c r="W119" s="348">
        <v>0</v>
      </c>
      <c r="Z119" s="5"/>
    </row>
    <row r="120" spans="1:26" x14ac:dyDescent="0.25">
      <c r="A120" s="240">
        <v>12</v>
      </c>
      <c r="B120" s="6" t="s">
        <v>342</v>
      </c>
      <c r="C120" s="348">
        <v>0</v>
      </c>
      <c r="D120" s="348">
        <v>0</v>
      </c>
      <c r="E120" s="348" t="s">
        <v>422</v>
      </c>
      <c r="F120" s="348" t="s">
        <v>422</v>
      </c>
      <c r="G120" s="348" t="s">
        <v>422</v>
      </c>
      <c r="H120" s="348" t="s">
        <v>422</v>
      </c>
      <c r="I120" s="348" t="s">
        <v>422</v>
      </c>
      <c r="J120" s="348" t="s">
        <v>422</v>
      </c>
      <c r="K120" s="348">
        <v>0</v>
      </c>
      <c r="L120" s="348">
        <v>0</v>
      </c>
      <c r="M120" s="348">
        <v>0</v>
      </c>
      <c r="N120" s="348" t="s">
        <v>422</v>
      </c>
      <c r="O120" s="348" t="s">
        <v>422</v>
      </c>
      <c r="P120" s="348" t="s">
        <v>422</v>
      </c>
      <c r="Q120" s="348">
        <v>0</v>
      </c>
      <c r="R120" s="348" t="s">
        <v>422</v>
      </c>
      <c r="S120" s="348" t="s">
        <v>422</v>
      </c>
      <c r="T120" s="348" t="s">
        <v>422</v>
      </c>
      <c r="U120" s="354">
        <v>0</v>
      </c>
      <c r="V120" s="348" t="s">
        <v>422</v>
      </c>
      <c r="W120" s="348">
        <v>0</v>
      </c>
      <c r="Z120" s="5"/>
    </row>
    <row r="121" spans="1:26" x14ac:dyDescent="0.25">
      <c r="A121" s="240">
        <v>13</v>
      </c>
      <c r="B121" s="6" t="s">
        <v>343</v>
      </c>
      <c r="C121" s="348">
        <v>0</v>
      </c>
      <c r="D121" s="348">
        <v>0</v>
      </c>
      <c r="E121" s="348" t="s">
        <v>422</v>
      </c>
      <c r="F121" s="348" t="s">
        <v>422</v>
      </c>
      <c r="G121" s="348" t="s">
        <v>422</v>
      </c>
      <c r="H121" s="348" t="s">
        <v>422</v>
      </c>
      <c r="I121" s="348" t="s">
        <v>422</v>
      </c>
      <c r="J121" s="348" t="s">
        <v>422</v>
      </c>
      <c r="K121" s="348">
        <v>0</v>
      </c>
      <c r="L121" s="348">
        <v>0</v>
      </c>
      <c r="M121" s="348">
        <v>0</v>
      </c>
      <c r="N121" s="348" t="s">
        <v>422</v>
      </c>
      <c r="O121" s="348" t="s">
        <v>422</v>
      </c>
      <c r="P121" s="348" t="s">
        <v>422</v>
      </c>
      <c r="Q121" s="348">
        <v>0</v>
      </c>
      <c r="R121" s="348" t="s">
        <v>422</v>
      </c>
      <c r="S121" s="348" t="s">
        <v>422</v>
      </c>
      <c r="T121" s="348" t="s">
        <v>422</v>
      </c>
      <c r="U121" s="354">
        <v>0</v>
      </c>
      <c r="V121" s="348" t="s">
        <v>422</v>
      </c>
      <c r="W121" s="348">
        <v>0</v>
      </c>
      <c r="Z121" s="5"/>
    </row>
    <row r="122" spans="1:26" x14ac:dyDescent="0.25">
      <c r="A122" s="240">
        <v>14</v>
      </c>
      <c r="B122" s="6" t="s">
        <v>344</v>
      </c>
      <c r="C122" s="348">
        <v>0</v>
      </c>
      <c r="D122" s="348">
        <v>0</v>
      </c>
      <c r="E122" s="348" t="s">
        <v>422</v>
      </c>
      <c r="F122" s="348" t="s">
        <v>422</v>
      </c>
      <c r="G122" s="348" t="s">
        <v>422</v>
      </c>
      <c r="H122" s="348" t="s">
        <v>422</v>
      </c>
      <c r="I122" s="348" t="s">
        <v>422</v>
      </c>
      <c r="J122" s="348" t="s">
        <v>422</v>
      </c>
      <c r="K122" s="348">
        <v>0</v>
      </c>
      <c r="L122" s="348">
        <v>0</v>
      </c>
      <c r="M122" s="348">
        <v>0</v>
      </c>
      <c r="N122" s="348" t="s">
        <v>422</v>
      </c>
      <c r="O122" s="348" t="s">
        <v>422</v>
      </c>
      <c r="P122" s="348" t="s">
        <v>422</v>
      </c>
      <c r="Q122" s="348">
        <v>0</v>
      </c>
      <c r="R122" s="348" t="s">
        <v>422</v>
      </c>
      <c r="S122" s="348" t="s">
        <v>422</v>
      </c>
      <c r="T122" s="348" t="s">
        <v>422</v>
      </c>
      <c r="U122" s="354">
        <v>0</v>
      </c>
      <c r="V122" s="348" t="s">
        <v>422</v>
      </c>
      <c r="W122" s="348">
        <v>0</v>
      </c>
      <c r="Z122" s="5"/>
    </row>
    <row r="123" spans="1:26" x14ac:dyDescent="0.25">
      <c r="A123" s="240">
        <v>15</v>
      </c>
      <c r="B123" s="6" t="s">
        <v>345</v>
      </c>
      <c r="C123" s="348">
        <v>0</v>
      </c>
      <c r="D123" s="348">
        <v>0</v>
      </c>
      <c r="E123" s="348" t="s">
        <v>422</v>
      </c>
      <c r="F123" s="348" t="s">
        <v>422</v>
      </c>
      <c r="G123" s="348" t="s">
        <v>422</v>
      </c>
      <c r="H123" s="348" t="s">
        <v>422</v>
      </c>
      <c r="I123" s="348" t="s">
        <v>422</v>
      </c>
      <c r="J123" s="348" t="s">
        <v>422</v>
      </c>
      <c r="K123" s="348">
        <v>0</v>
      </c>
      <c r="L123" s="348">
        <v>0</v>
      </c>
      <c r="M123" s="348">
        <v>0</v>
      </c>
      <c r="N123" s="348" t="s">
        <v>422</v>
      </c>
      <c r="O123" s="348" t="s">
        <v>422</v>
      </c>
      <c r="P123" s="348" t="s">
        <v>422</v>
      </c>
      <c r="Q123" s="348">
        <v>0</v>
      </c>
      <c r="R123" s="348" t="s">
        <v>422</v>
      </c>
      <c r="S123" s="348" t="s">
        <v>422</v>
      </c>
      <c r="T123" s="348" t="s">
        <v>422</v>
      </c>
      <c r="U123" s="354">
        <v>0</v>
      </c>
      <c r="V123" s="348" t="s">
        <v>422</v>
      </c>
      <c r="W123" s="348">
        <v>0</v>
      </c>
      <c r="Z123" s="5"/>
    </row>
    <row r="124" spans="1:26" x14ac:dyDescent="0.25">
      <c r="A124" s="240">
        <v>16</v>
      </c>
      <c r="B124" s="6" t="s">
        <v>346</v>
      </c>
      <c r="C124" s="348">
        <v>0</v>
      </c>
      <c r="D124" s="348">
        <v>0</v>
      </c>
      <c r="E124" s="348" t="s">
        <v>422</v>
      </c>
      <c r="F124" s="348" t="s">
        <v>422</v>
      </c>
      <c r="G124" s="348" t="s">
        <v>422</v>
      </c>
      <c r="H124" s="348" t="s">
        <v>422</v>
      </c>
      <c r="I124" s="348" t="s">
        <v>422</v>
      </c>
      <c r="J124" s="348" t="s">
        <v>422</v>
      </c>
      <c r="K124" s="348">
        <v>0</v>
      </c>
      <c r="L124" s="348">
        <v>0</v>
      </c>
      <c r="M124" s="348">
        <v>0</v>
      </c>
      <c r="N124" s="348" t="s">
        <v>422</v>
      </c>
      <c r="O124" s="348" t="s">
        <v>422</v>
      </c>
      <c r="P124" s="348" t="s">
        <v>422</v>
      </c>
      <c r="Q124" s="348">
        <v>0</v>
      </c>
      <c r="R124" s="348" t="s">
        <v>422</v>
      </c>
      <c r="S124" s="348" t="s">
        <v>422</v>
      </c>
      <c r="T124" s="348" t="s">
        <v>422</v>
      </c>
      <c r="U124" s="354">
        <v>0</v>
      </c>
      <c r="V124" s="348" t="s">
        <v>422</v>
      </c>
      <c r="W124" s="348">
        <v>0</v>
      </c>
      <c r="Z124" s="5"/>
    </row>
    <row r="125" spans="1:26" x14ac:dyDescent="0.25">
      <c r="A125" s="240">
        <v>17</v>
      </c>
      <c r="B125" s="6" t="s">
        <v>347</v>
      </c>
      <c r="C125" s="348">
        <v>0</v>
      </c>
      <c r="D125" s="348">
        <v>0</v>
      </c>
      <c r="E125" s="348" t="s">
        <v>422</v>
      </c>
      <c r="F125" s="348" t="s">
        <v>422</v>
      </c>
      <c r="G125" s="348" t="s">
        <v>422</v>
      </c>
      <c r="H125" s="348" t="s">
        <v>422</v>
      </c>
      <c r="I125" s="348" t="s">
        <v>422</v>
      </c>
      <c r="J125" s="348" t="s">
        <v>422</v>
      </c>
      <c r="K125" s="348">
        <v>0</v>
      </c>
      <c r="L125" s="348">
        <v>0</v>
      </c>
      <c r="M125" s="348">
        <v>0</v>
      </c>
      <c r="N125" s="348" t="s">
        <v>422</v>
      </c>
      <c r="O125" s="348" t="s">
        <v>422</v>
      </c>
      <c r="P125" s="348" t="s">
        <v>422</v>
      </c>
      <c r="Q125" s="348">
        <v>0</v>
      </c>
      <c r="R125" s="348" t="s">
        <v>422</v>
      </c>
      <c r="S125" s="348" t="s">
        <v>422</v>
      </c>
      <c r="T125" s="348" t="s">
        <v>422</v>
      </c>
      <c r="U125" s="354">
        <v>0</v>
      </c>
      <c r="V125" s="348" t="s">
        <v>422</v>
      </c>
      <c r="W125" s="348">
        <v>0</v>
      </c>
      <c r="Z125" s="5"/>
    </row>
    <row r="126" spans="1:26" x14ac:dyDescent="0.25">
      <c r="A126" s="240">
        <v>18</v>
      </c>
      <c r="B126" s="6" t="s">
        <v>348</v>
      </c>
      <c r="C126" s="348">
        <v>0</v>
      </c>
      <c r="D126" s="348">
        <v>0</v>
      </c>
      <c r="E126" s="348" t="s">
        <v>422</v>
      </c>
      <c r="F126" s="348" t="s">
        <v>422</v>
      </c>
      <c r="G126" s="348" t="s">
        <v>422</v>
      </c>
      <c r="H126" s="348" t="s">
        <v>422</v>
      </c>
      <c r="I126" s="348" t="s">
        <v>422</v>
      </c>
      <c r="J126" s="348" t="s">
        <v>422</v>
      </c>
      <c r="K126" s="348">
        <v>0</v>
      </c>
      <c r="L126" s="348">
        <v>0</v>
      </c>
      <c r="M126" s="348">
        <v>0</v>
      </c>
      <c r="N126" s="348" t="s">
        <v>422</v>
      </c>
      <c r="O126" s="348" t="s">
        <v>422</v>
      </c>
      <c r="P126" s="348" t="s">
        <v>422</v>
      </c>
      <c r="Q126" s="348">
        <v>0</v>
      </c>
      <c r="R126" s="348" t="s">
        <v>422</v>
      </c>
      <c r="S126" s="348" t="s">
        <v>422</v>
      </c>
      <c r="T126" s="348" t="s">
        <v>422</v>
      </c>
      <c r="U126" s="354">
        <v>0</v>
      </c>
      <c r="V126" s="348" t="s">
        <v>422</v>
      </c>
      <c r="W126" s="348">
        <v>0</v>
      </c>
      <c r="Z126" s="5"/>
    </row>
    <row r="127" spans="1:26" x14ac:dyDescent="0.25">
      <c r="A127" s="240">
        <v>19</v>
      </c>
      <c r="B127" s="6" t="s">
        <v>349</v>
      </c>
      <c r="C127" s="348">
        <v>0</v>
      </c>
      <c r="D127" s="348">
        <v>0</v>
      </c>
      <c r="E127" s="348" t="s">
        <v>422</v>
      </c>
      <c r="F127" s="348" t="s">
        <v>422</v>
      </c>
      <c r="G127" s="348" t="s">
        <v>422</v>
      </c>
      <c r="H127" s="348" t="s">
        <v>422</v>
      </c>
      <c r="I127" s="348" t="s">
        <v>422</v>
      </c>
      <c r="J127" s="348" t="s">
        <v>422</v>
      </c>
      <c r="K127" s="348">
        <v>0</v>
      </c>
      <c r="L127" s="348">
        <v>0</v>
      </c>
      <c r="M127" s="348">
        <v>0</v>
      </c>
      <c r="N127" s="348" t="s">
        <v>422</v>
      </c>
      <c r="O127" s="348" t="s">
        <v>422</v>
      </c>
      <c r="P127" s="348" t="s">
        <v>422</v>
      </c>
      <c r="Q127" s="348">
        <v>0</v>
      </c>
      <c r="R127" s="348" t="s">
        <v>422</v>
      </c>
      <c r="S127" s="348" t="s">
        <v>422</v>
      </c>
      <c r="T127" s="348" t="s">
        <v>422</v>
      </c>
      <c r="U127" s="354">
        <v>0</v>
      </c>
      <c r="V127" s="348" t="s">
        <v>422</v>
      </c>
      <c r="W127" s="348">
        <v>0</v>
      </c>
      <c r="Z127" s="5"/>
    </row>
    <row r="128" spans="1:26" x14ac:dyDescent="0.25">
      <c r="A128" s="240">
        <v>20</v>
      </c>
      <c r="B128" s="6" t="s">
        <v>350</v>
      </c>
      <c r="C128" s="348">
        <v>0</v>
      </c>
      <c r="D128" s="348">
        <v>0</v>
      </c>
      <c r="E128" s="348" t="s">
        <v>422</v>
      </c>
      <c r="F128" s="348" t="s">
        <v>422</v>
      </c>
      <c r="G128" s="348" t="s">
        <v>422</v>
      </c>
      <c r="H128" s="348" t="s">
        <v>422</v>
      </c>
      <c r="I128" s="348" t="s">
        <v>422</v>
      </c>
      <c r="J128" s="348" t="s">
        <v>422</v>
      </c>
      <c r="K128" s="348">
        <v>0</v>
      </c>
      <c r="L128" s="348">
        <v>0</v>
      </c>
      <c r="M128" s="348">
        <v>0</v>
      </c>
      <c r="N128" s="348" t="s">
        <v>422</v>
      </c>
      <c r="O128" s="348" t="s">
        <v>422</v>
      </c>
      <c r="P128" s="348" t="s">
        <v>422</v>
      </c>
      <c r="Q128" s="348">
        <v>0</v>
      </c>
      <c r="R128" s="348" t="s">
        <v>422</v>
      </c>
      <c r="S128" s="348" t="s">
        <v>422</v>
      </c>
      <c r="T128" s="348" t="s">
        <v>422</v>
      </c>
      <c r="U128" s="354">
        <v>0</v>
      </c>
      <c r="V128" s="348" t="s">
        <v>422</v>
      </c>
      <c r="W128" s="348">
        <v>0</v>
      </c>
      <c r="Z128" s="5"/>
    </row>
    <row r="129" spans="1:26" x14ac:dyDescent="0.25">
      <c r="A129" s="240">
        <v>21</v>
      </c>
      <c r="B129" s="6" t="s">
        <v>351</v>
      </c>
      <c r="C129" s="348">
        <v>0</v>
      </c>
      <c r="D129" s="348">
        <v>0</v>
      </c>
      <c r="E129" s="348" t="s">
        <v>422</v>
      </c>
      <c r="F129" s="348" t="s">
        <v>422</v>
      </c>
      <c r="G129" s="348" t="s">
        <v>422</v>
      </c>
      <c r="H129" s="348" t="s">
        <v>422</v>
      </c>
      <c r="I129" s="348" t="s">
        <v>422</v>
      </c>
      <c r="J129" s="348" t="s">
        <v>422</v>
      </c>
      <c r="K129" s="348">
        <v>0</v>
      </c>
      <c r="L129" s="348">
        <v>0</v>
      </c>
      <c r="M129" s="348">
        <v>0</v>
      </c>
      <c r="N129" s="348" t="s">
        <v>422</v>
      </c>
      <c r="O129" s="348" t="s">
        <v>422</v>
      </c>
      <c r="P129" s="348" t="s">
        <v>422</v>
      </c>
      <c r="Q129" s="348">
        <v>0</v>
      </c>
      <c r="R129" s="348" t="s">
        <v>422</v>
      </c>
      <c r="S129" s="348" t="s">
        <v>422</v>
      </c>
      <c r="T129" s="348" t="s">
        <v>422</v>
      </c>
      <c r="U129" s="354">
        <v>0</v>
      </c>
      <c r="V129" s="348" t="s">
        <v>422</v>
      </c>
      <c r="W129" s="348">
        <v>0</v>
      </c>
      <c r="Z129" s="5"/>
    </row>
    <row r="130" spans="1:26" x14ac:dyDescent="0.25">
      <c r="A130" s="240">
        <v>22</v>
      </c>
      <c r="B130" s="6" t="s">
        <v>352</v>
      </c>
      <c r="C130" s="348">
        <v>0</v>
      </c>
      <c r="D130" s="348">
        <v>0</v>
      </c>
      <c r="E130" s="348" t="s">
        <v>422</v>
      </c>
      <c r="F130" s="348" t="s">
        <v>422</v>
      </c>
      <c r="G130" s="348" t="s">
        <v>422</v>
      </c>
      <c r="H130" s="348" t="s">
        <v>422</v>
      </c>
      <c r="I130" s="348" t="s">
        <v>422</v>
      </c>
      <c r="J130" s="348" t="s">
        <v>422</v>
      </c>
      <c r="K130" s="348">
        <v>0</v>
      </c>
      <c r="L130" s="348">
        <v>0</v>
      </c>
      <c r="M130" s="348">
        <v>0</v>
      </c>
      <c r="N130" s="348" t="s">
        <v>422</v>
      </c>
      <c r="O130" s="348" t="s">
        <v>422</v>
      </c>
      <c r="P130" s="348" t="s">
        <v>422</v>
      </c>
      <c r="Q130" s="348">
        <v>0</v>
      </c>
      <c r="R130" s="348" t="s">
        <v>422</v>
      </c>
      <c r="S130" s="348" t="s">
        <v>422</v>
      </c>
      <c r="T130" s="348" t="s">
        <v>422</v>
      </c>
      <c r="U130" s="354">
        <v>0</v>
      </c>
      <c r="V130" s="348" t="s">
        <v>422</v>
      </c>
      <c r="W130" s="348">
        <v>0</v>
      </c>
      <c r="Z130" s="5"/>
    </row>
    <row r="131" spans="1:26" x14ac:dyDescent="0.25">
      <c r="A131" s="240">
        <v>23</v>
      </c>
      <c r="B131" s="6" t="s">
        <v>353</v>
      </c>
      <c r="C131" s="348">
        <v>0</v>
      </c>
      <c r="D131" s="348">
        <v>0</v>
      </c>
      <c r="E131" s="348" t="s">
        <v>422</v>
      </c>
      <c r="F131" s="348" t="s">
        <v>422</v>
      </c>
      <c r="G131" s="348" t="s">
        <v>422</v>
      </c>
      <c r="H131" s="348" t="s">
        <v>422</v>
      </c>
      <c r="I131" s="348" t="s">
        <v>422</v>
      </c>
      <c r="J131" s="348" t="s">
        <v>422</v>
      </c>
      <c r="K131" s="348">
        <v>0</v>
      </c>
      <c r="L131" s="348">
        <v>0</v>
      </c>
      <c r="M131" s="348">
        <v>0</v>
      </c>
      <c r="N131" s="348" t="s">
        <v>422</v>
      </c>
      <c r="O131" s="348" t="s">
        <v>422</v>
      </c>
      <c r="P131" s="348" t="s">
        <v>422</v>
      </c>
      <c r="Q131" s="348">
        <v>0</v>
      </c>
      <c r="R131" s="348" t="s">
        <v>422</v>
      </c>
      <c r="S131" s="348" t="s">
        <v>422</v>
      </c>
      <c r="T131" s="348" t="s">
        <v>422</v>
      </c>
      <c r="U131" s="354">
        <v>0</v>
      </c>
      <c r="V131" s="348" t="s">
        <v>422</v>
      </c>
      <c r="W131" s="348">
        <v>0</v>
      </c>
      <c r="Z131" s="5"/>
    </row>
    <row r="132" spans="1:26" ht="13.2" customHeight="1" x14ac:dyDescent="0.25">
      <c r="A132" s="240">
        <v>24</v>
      </c>
      <c r="B132" s="6" t="s">
        <v>354</v>
      </c>
      <c r="C132" s="348">
        <v>0</v>
      </c>
      <c r="D132" s="348">
        <v>0</v>
      </c>
      <c r="E132" s="348" t="s">
        <v>422</v>
      </c>
      <c r="F132" s="348" t="s">
        <v>422</v>
      </c>
      <c r="G132" s="348" t="s">
        <v>422</v>
      </c>
      <c r="H132" s="348" t="s">
        <v>422</v>
      </c>
      <c r="I132" s="348" t="s">
        <v>422</v>
      </c>
      <c r="J132" s="348" t="s">
        <v>422</v>
      </c>
      <c r="K132" s="348">
        <v>0</v>
      </c>
      <c r="L132" s="348">
        <v>0</v>
      </c>
      <c r="M132" s="348">
        <v>0</v>
      </c>
      <c r="N132" s="348" t="s">
        <v>422</v>
      </c>
      <c r="O132" s="348" t="s">
        <v>422</v>
      </c>
      <c r="P132" s="348" t="s">
        <v>422</v>
      </c>
      <c r="Q132" s="348">
        <v>0</v>
      </c>
      <c r="R132" s="348" t="s">
        <v>422</v>
      </c>
      <c r="S132" s="348" t="s">
        <v>422</v>
      </c>
      <c r="T132" s="348" t="s">
        <v>422</v>
      </c>
      <c r="U132" s="354">
        <v>0</v>
      </c>
      <c r="V132" s="348" t="s">
        <v>422</v>
      </c>
      <c r="W132" s="348">
        <v>0</v>
      </c>
      <c r="Z132" s="5"/>
    </row>
    <row r="133" spans="1:26" x14ac:dyDescent="0.25">
      <c r="A133" s="240">
        <v>25</v>
      </c>
      <c r="B133" s="6" t="s">
        <v>355</v>
      </c>
      <c r="C133" s="348">
        <v>0</v>
      </c>
      <c r="D133" s="348">
        <v>0</v>
      </c>
      <c r="E133" s="348" t="s">
        <v>422</v>
      </c>
      <c r="F133" s="348" t="s">
        <v>422</v>
      </c>
      <c r="G133" s="348" t="s">
        <v>422</v>
      </c>
      <c r="H133" s="348" t="s">
        <v>422</v>
      </c>
      <c r="I133" s="348" t="s">
        <v>422</v>
      </c>
      <c r="J133" s="348" t="s">
        <v>422</v>
      </c>
      <c r="K133" s="348">
        <v>0</v>
      </c>
      <c r="L133" s="348">
        <v>0</v>
      </c>
      <c r="M133" s="348">
        <v>0</v>
      </c>
      <c r="N133" s="348" t="s">
        <v>422</v>
      </c>
      <c r="O133" s="348" t="s">
        <v>422</v>
      </c>
      <c r="P133" s="348" t="s">
        <v>422</v>
      </c>
      <c r="Q133" s="348">
        <v>0</v>
      </c>
      <c r="R133" s="348" t="s">
        <v>422</v>
      </c>
      <c r="S133" s="348" t="s">
        <v>422</v>
      </c>
      <c r="T133" s="348" t="s">
        <v>422</v>
      </c>
      <c r="U133" s="354">
        <v>0</v>
      </c>
      <c r="V133" s="348" t="s">
        <v>422</v>
      </c>
      <c r="W133" s="348">
        <v>0</v>
      </c>
      <c r="Z133" s="5"/>
    </row>
    <row r="134" spans="1:26" x14ac:dyDescent="0.25">
      <c r="A134" s="240">
        <v>26</v>
      </c>
      <c r="B134" s="6" t="s">
        <v>356</v>
      </c>
      <c r="C134" s="348">
        <v>0</v>
      </c>
      <c r="D134" s="348">
        <v>0</v>
      </c>
      <c r="E134" s="348" t="s">
        <v>422</v>
      </c>
      <c r="F134" s="348" t="s">
        <v>422</v>
      </c>
      <c r="G134" s="348" t="s">
        <v>422</v>
      </c>
      <c r="H134" s="348" t="s">
        <v>422</v>
      </c>
      <c r="I134" s="348" t="s">
        <v>422</v>
      </c>
      <c r="J134" s="348" t="s">
        <v>422</v>
      </c>
      <c r="K134" s="348">
        <v>0</v>
      </c>
      <c r="L134" s="348">
        <v>0</v>
      </c>
      <c r="M134" s="348">
        <v>0</v>
      </c>
      <c r="N134" s="348" t="s">
        <v>422</v>
      </c>
      <c r="O134" s="348" t="s">
        <v>422</v>
      </c>
      <c r="P134" s="348" t="s">
        <v>422</v>
      </c>
      <c r="Q134" s="348">
        <v>0</v>
      </c>
      <c r="R134" s="348" t="s">
        <v>422</v>
      </c>
      <c r="S134" s="348" t="s">
        <v>422</v>
      </c>
      <c r="T134" s="348" t="s">
        <v>422</v>
      </c>
      <c r="U134" s="354">
        <v>0</v>
      </c>
      <c r="V134" s="348" t="s">
        <v>422</v>
      </c>
      <c r="W134" s="348">
        <v>0</v>
      </c>
      <c r="Z134" s="5"/>
    </row>
    <row r="135" spans="1:26" x14ac:dyDescent="0.25">
      <c r="A135" s="240">
        <v>27</v>
      </c>
      <c r="B135" s="6" t="s">
        <v>357</v>
      </c>
      <c r="C135" s="348">
        <v>0</v>
      </c>
      <c r="D135" s="348">
        <v>0</v>
      </c>
      <c r="E135" s="348" t="s">
        <v>422</v>
      </c>
      <c r="F135" s="348" t="s">
        <v>422</v>
      </c>
      <c r="G135" s="348" t="s">
        <v>422</v>
      </c>
      <c r="H135" s="348" t="s">
        <v>422</v>
      </c>
      <c r="I135" s="348" t="s">
        <v>422</v>
      </c>
      <c r="J135" s="348" t="s">
        <v>422</v>
      </c>
      <c r="K135" s="348">
        <v>0</v>
      </c>
      <c r="L135" s="348">
        <v>0</v>
      </c>
      <c r="M135" s="348">
        <v>0</v>
      </c>
      <c r="N135" s="348" t="s">
        <v>422</v>
      </c>
      <c r="O135" s="348" t="s">
        <v>422</v>
      </c>
      <c r="P135" s="348" t="s">
        <v>422</v>
      </c>
      <c r="Q135" s="348">
        <v>0</v>
      </c>
      <c r="R135" s="348" t="s">
        <v>422</v>
      </c>
      <c r="S135" s="348" t="s">
        <v>422</v>
      </c>
      <c r="T135" s="348" t="s">
        <v>422</v>
      </c>
      <c r="U135" s="354">
        <v>0</v>
      </c>
      <c r="V135" s="348" t="s">
        <v>422</v>
      </c>
      <c r="W135" s="348">
        <v>0</v>
      </c>
      <c r="Z135" s="5"/>
    </row>
    <row r="136" spans="1:26" x14ac:dyDescent="0.25">
      <c r="A136" s="240">
        <v>28</v>
      </c>
      <c r="B136" s="6" t="s">
        <v>358</v>
      </c>
      <c r="C136" s="348">
        <v>0</v>
      </c>
      <c r="D136" s="348">
        <v>0</v>
      </c>
      <c r="E136" s="348" t="s">
        <v>422</v>
      </c>
      <c r="F136" s="348" t="s">
        <v>422</v>
      </c>
      <c r="G136" s="348" t="s">
        <v>422</v>
      </c>
      <c r="H136" s="348" t="s">
        <v>422</v>
      </c>
      <c r="I136" s="348" t="s">
        <v>422</v>
      </c>
      <c r="J136" s="348" t="s">
        <v>422</v>
      </c>
      <c r="K136" s="348">
        <v>0</v>
      </c>
      <c r="L136" s="348">
        <v>0</v>
      </c>
      <c r="M136" s="348">
        <v>0</v>
      </c>
      <c r="N136" s="348" t="s">
        <v>422</v>
      </c>
      <c r="O136" s="348" t="s">
        <v>422</v>
      </c>
      <c r="P136" s="348" t="s">
        <v>422</v>
      </c>
      <c r="Q136" s="348">
        <v>0</v>
      </c>
      <c r="R136" s="348" t="s">
        <v>422</v>
      </c>
      <c r="S136" s="348" t="s">
        <v>422</v>
      </c>
      <c r="T136" s="348" t="s">
        <v>422</v>
      </c>
      <c r="U136" s="582">
        <v>0</v>
      </c>
      <c r="V136" s="348" t="s">
        <v>422</v>
      </c>
      <c r="W136" s="348">
        <v>0</v>
      </c>
      <c r="Z136" s="5"/>
    </row>
    <row r="137" spans="1:26" x14ac:dyDescent="0.25">
      <c r="A137" s="240">
        <v>29</v>
      </c>
      <c r="B137" s="6" t="s">
        <v>359</v>
      </c>
      <c r="C137" s="348">
        <v>0</v>
      </c>
      <c r="D137" s="348">
        <v>0</v>
      </c>
      <c r="E137" s="348" t="s">
        <v>422</v>
      </c>
      <c r="F137" s="348" t="s">
        <v>422</v>
      </c>
      <c r="G137" s="348" t="s">
        <v>422</v>
      </c>
      <c r="H137" s="348" t="s">
        <v>422</v>
      </c>
      <c r="I137" s="348" t="s">
        <v>422</v>
      </c>
      <c r="J137" s="348" t="s">
        <v>422</v>
      </c>
      <c r="K137" s="348">
        <v>0</v>
      </c>
      <c r="L137" s="348">
        <v>0</v>
      </c>
      <c r="M137" s="348">
        <v>0</v>
      </c>
      <c r="N137" s="348" t="s">
        <v>422</v>
      </c>
      <c r="O137" s="348" t="s">
        <v>422</v>
      </c>
      <c r="P137" s="348" t="s">
        <v>422</v>
      </c>
      <c r="Q137" s="348">
        <v>0</v>
      </c>
      <c r="R137" s="348" t="s">
        <v>422</v>
      </c>
      <c r="S137" s="348" t="s">
        <v>422</v>
      </c>
      <c r="T137" s="348" t="s">
        <v>422</v>
      </c>
      <c r="U137" s="354">
        <v>0</v>
      </c>
      <c r="V137" s="348" t="s">
        <v>422</v>
      </c>
      <c r="W137" s="348">
        <v>0</v>
      </c>
      <c r="Z137" s="5"/>
    </row>
    <row r="138" spans="1:26" x14ac:dyDescent="0.25">
      <c r="A138" s="240">
        <v>30</v>
      </c>
      <c r="B138" s="6" t="s">
        <v>360</v>
      </c>
      <c r="C138" s="348">
        <v>0</v>
      </c>
      <c r="D138" s="348">
        <v>0</v>
      </c>
      <c r="E138" s="348" t="s">
        <v>422</v>
      </c>
      <c r="F138" s="348" t="s">
        <v>422</v>
      </c>
      <c r="G138" s="348" t="s">
        <v>422</v>
      </c>
      <c r="H138" s="348" t="s">
        <v>422</v>
      </c>
      <c r="I138" s="348" t="s">
        <v>422</v>
      </c>
      <c r="J138" s="348" t="s">
        <v>422</v>
      </c>
      <c r="K138" s="348">
        <v>0</v>
      </c>
      <c r="L138" s="348">
        <v>0</v>
      </c>
      <c r="M138" s="348">
        <v>0</v>
      </c>
      <c r="N138" s="348" t="s">
        <v>422</v>
      </c>
      <c r="O138" s="348" t="s">
        <v>422</v>
      </c>
      <c r="P138" s="348" t="s">
        <v>422</v>
      </c>
      <c r="Q138" s="348">
        <v>0</v>
      </c>
      <c r="R138" s="348" t="s">
        <v>422</v>
      </c>
      <c r="S138" s="348" t="s">
        <v>422</v>
      </c>
      <c r="T138" s="348" t="s">
        <v>422</v>
      </c>
      <c r="U138" s="354">
        <v>3392</v>
      </c>
      <c r="V138" s="348" t="s">
        <v>422</v>
      </c>
      <c r="W138" s="348">
        <v>0</v>
      </c>
      <c r="Z138" s="5"/>
    </row>
    <row r="139" spans="1:26" x14ac:dyDescent="0.25">
      <c r="A139" s="240">
        <v>31</v>
      </c>
      <c r="B139" s="6" t="s">
        <v>361</v>
      </c>
      <c r="C139" s="348">
        <v>0</v>
      </c>
      <c r="D139" s="348">
        <v>0</v>
      </c>
      <c r="E139" s="348" t="s">
        <v>422</v>
      </c>
      <c r="F139" s="348" t="s">
        <v>422</v>
      </c>
      <c r="G139" s="348" t="s">
        <v>422</v>
      </c>
      <c r="H139" s="348" t="s">
        <v>422</v>
      </c>
      <c r="I139" s="348" t="s">
        <v>422</v>
      </c>
      <c r="J139" s="348" t="s">
        <v>422</v>
      </c>
      <c r="K139" s="348">
        <v>0</v>
      </c>
      <c r="L139" s="348">
        <v>0</v>
      </c>
      <c r="M139" s="348">
        <v>0</v>
      </c>
      <c r="N139" s="348" t="s">
        <v>422</v>
      </c>
      <c r="O139" s="348" t="s">
        <v>422</v>
      </c>
      <c r="P139" s="348" t="s">
        <v>422</v>
      </c>
      <c r="Q139" s="348">
        <v>0</v>
      </c>
      <c r="R139" s="348" t="s">
        <v>422</v>
      </c>
      <c r="S139" s="348" t="s">
        <v>422</v>
      </c>
      <c r="T139" s="348" t="s">
        <v>422</v>
      </c>
      <c r="U139" s="354">
        <v>0</v>
      </c>
      <c r="V139" s="348" t="s">
        <v>422</v>
      </c>
      <c r="W139" s="348">
        <v>0</v>
      </c>
      <c r="Z139" s="5"/>
    </row>
    <row r="140" spans="1:26" x14ac:dyDescent="0.25">
      <c r="A140" s="240">
        <v>32</v>
      </c>
      <c r="B140" s="6" t="s">
        <v>362</v>
      </c>
      <c r="C140" s="348">
        <v>0</v>
      </c>
      <c r="D140" s="348">
        <v>0</v>
      </c>
      <c r="E140" s="348" t="s">
        <v>422</v>
      </c>
      <c r="F140" s="348" t="s">
        <v>422</v>
      </c>
      <c r="G140" s="348" t="s">
        <v>422</v>
      </c>
      <c r="H140" s="348" t="s">
        <v>422</v>
      </c>
      <c r="I140" s="348" t="s">
        <v>422</v>
      </c>
      <c r="J140" s="348" t="s">
        <v>422</v>
      </c>
      <c r="K140" s="348">
        <v>0</v>
      </c>
      <c r="L140" s="348">
        <v>0</v>
      </c>
      <c r="M140" s="348">
        <v>0</v>
      </c>
      <c r="N140" s="348" t="s">
        <v>422</v>
      </c>
      <c r="O140" s="348" t="s">
        <v>422</v>
      </c>
      <c r="P140" s="348" t="s">
        <v>422</v>
      </c>
      <c r="Q140" s="348">
        <v>0</v>
      </c>
      <c r="R140" s="348" t="s">
        <v>422</v>
      </c>
      <c r="S140" s="348" t="s">
        <v>422</v>
      </c>
      <c r="T140" s="348" t="s">
        <v>422</v>
      </c>
      <c r="U140" s="354">
        <v>0</v>
      </c>
      <c r="V140" s="348" t="s">
        <v>422</v>
      </c>
      <c r="W140" s="348">
        <v>0</v>
      </c>
      <c r="Z140" s="5"/>
    </row>
    <row r="141" spans="1:26" x14ac:dyDescent="0.25">
      <c r="A141" s="240">
        <v>33</v>
      </c>
      <c r="B141" s="6" t="s">
        <v>363</v>
      </c>
      <c r="C141" s="348">
        <v>0</v>
      </c>
      <c r="D141" s="348">
        <v>0</v>
      </c>
      <c r="E141" s="348" t="s">
        <v>422</v>
      </c>
      <c r="F141" s="348" t="s">
        <v>422</v>
      </c>
      <c r="G141" s="348" t="s">
        <v>422</v>
      </c>
      <c r="H141" s="348" t="s">
        <v>422</v>
      </c>
      <c r="I141" s="348" t="s">
        <v>422</v>
      </c>
      <c r="J141" s="348" t="s">
        <v>422</v>
      </c>
      <c r="K141" s="348">
        <v>0</v>
      </c>
      <c r="L141" s="348">
        <v>0</v>
      </c>
      <c r="M141" s="348">
        <v>0</v>
      </c>
      <c r="N141" s="348" t="s">
        <v>422</v>
      </c>
      <c r="O141" s="348" t="s">
        <v>422</v>
      </c>
      <c r="P141" s="348" t="s">
        <v>422</v>
      </c>
      <c r="Q141" s="348">
        <v>0</v>
      </c>
      <c r="R141" s="348" t="s">
        <v>422</v>
      </c>
      <c r="S141" s="348" t="s">
        <v>422</v>
      </c>
      <c r="T141" s="348" t="s">
        <v>422</v>
      </c>
      <c r="U141" s="354">
        <v>0</v>
      </c>
      <c r="V141" s="348" t="s">
        <v>422</v>
      </c>
      <c r="W141" s="348">
        <v>0</v>
      </c>
      <c r="Z141" s="5"/>
    </row>
    <row r="142" spans="1:26" x14ac:dyDescent="0.25">
      <c r="A142" s="240">
        <v>34</v>
      </c>
      <c r="B142" s="6" t="s">
        <v>364</v>
      </c>
      <c r="C142" s="348">
        <v>0</v>
      </c>
      <c r="D142" s="348">
        <v>0</v>
      </c>
      <c r="E142" s="348" t="s">
        <v>422</v>
      </c>
      <c r="F142" s="348" t="s">
        <v>422</v>
      </c>
      <c r="G142" s="348" t="s">
        <v>422</v>
      </c>
      <c r="H142" s="348" t="s">
        <v>422</v>
      </c>
      <c r="I142" s="348" t="s">
        <v>422</v>
      </c>
      <c r="J142" s="348" t="s">
        <v>422</v>
      </c>
      <c r="K142" s="348">
        <v>0</v>
      </c>
      <c r="L142" s="348">
        <v>0</v>
      </c>
      <c r="M142" s="348">
        <v>0</v>
      </c>
      <c r="N142" s="348" t="s">
        <v>422</v>
      </c>
      <c r="O142" s="348" t="s">
        <v>422</v>
      </c>
      <c r="P142" s="348" t="s">
        <v>422</v>
      </c>
      <c r="Q142" s="348">
        <v>0</v>
      </c>
      <c r="R142" s="348" t="s">
        <v>422</v>
      </c>
      <c r="S142" s="348" t="s">
        <v>422</v>
      </c>
      <c r="T142" s="348" t="s">
        <v>422</v>
      </c>
      <c r="U142" s="354">
        <v>0</v>
      </c>
      <c r="V142" s="348" t="s">
        <v>422</v>
      </c>
      <c r="W142" s="348">
        <v>0</v>
      </c>
      <c r="Z142" s="5"/>
    </row>
    <row r="143" spans="1:26" x14ac:dyDescent="0.25">
      <c r="A143" s="240">
        <v>35</v>
      </c>
      <c r="B143" s="6" t="s">
        <v>365</v>
      </c>
      <c r="C143" s="348">
        <v>0</v>
      </c>
      <c r="D143" s="348">
        <v>0</v>
      </c>
      <c r="E143" s="348" t="s">
        <v>422</v>
      </c>
      <c r="F143" s="348" t="s">
        <v>422</v>
      </c>
      <c r="G143" s="348" t="s">
        <v>422</v>
      </c>
      <c r="H143" s="348" t="s">
        <v>422</v>
      </c>
      <c r="I143" s="348" t="s">
        <v>422</v>
      </c>
      <c r="J143" s="348" t="s">
        <v>422</v>
      </c>
      <c r="K143" s="348">
        <v>0</v>
      </c>
      <c r="L143" s="348">
        <v>0</v>
      </c>
      <c r="M143" s="348">
        <v>0</v>
      </c>
      <c r="N143" s="348" t="s">
        <v>422</v>
      </c>
      <c r="O143" s="348" t="s">
        <v>422</v>
      </c>
      <c r="P143" s="348" t="s">
        <v>422</v>
      </c>
      <c r="Q143" s="348">
        <v>0</v>
      </c>
      <c r="R143" s="348" t="s">
        <v>422</v>
      </c>
      <c r="S143" s="348" t="s">
        <v>422</v>
      </c>
      <c r="T143" s="348" t="s">
        <v>422</v>
      </c>
      <c r="U143" s="354">
        <v>0</v>
      </c>
      <c r="V143" s="348" t="s">
        <v>422</v>
      </c>
      <c r="W143" s="348">
        <v>0</v>
      </c>
      <c r="Z143" s="5"/>
    </row>
    <row r="144" spans="1:26" x14ac:dyDescent="0.25">
      <c r="A144" s="240">
        <v>36</v>
      </c>
      <c r="B144" s="6" t="s">
        <v>366</v>
      </c>
      <c r="C144" s="348">
        <v>0</v>
      </c>
      <c r="D144" s="348">
        <v>0</v>
      </c>
      <c r="E144" s="348" t="s">
        <v>422</v>
      </c>
      <c r="F144" s="348" t="s">
        <v>422</v>
      </c>
      <c r="G144" s="348" t="s">
        <v>422</v>
      </c>
      <c r="H144" s="348" t="s">
        <v>422</v>
      </c>
      <c r="I144" s="348" t="s">
        <v>422</v>
      </c>
      <c r="J144" s="348" t="s">
        <v>422</v>
      </c>
      <c r="K144" s="348">
        <v>0</v>
      </c>
      <c r="L144" s="348">
        <v>0</v>
      </c>
      <c r="M144" s="348">
        <v>0</v>
      </c>
      <c r="N144" s="348" t="s">
        <v>422</v>
      </c>
      <c r="O144" s="348" t="s">
        <v>422</v>
      </c>
      <c r="P144" s="348" t="s">
        <v>422</v>
      </c>
      <c r="Q144" s="348">
        <v>0</v>
      </c>
      <c r="R144" s="348" t="s">
        <v>422</v>
      </c>
      <c r="S144" s="348" t="s">
        <v>422</v>
      </c>
      <c r="T144" s="348" t="s">
        <v>422</v>
      </c>
      <c r="U144" s="354">
        <v>0</v>
      </c>
      <c r="V144" s="348" t="s">
        <v>422</v>
      </c>
      <c r="W144" s="348">
        <v>0</v>
      </c>
      <c r="Z144" s="5"/>
    </row>
    <row r="145" spans="1:26" x14ac:dyDescent="0.25">
      <c r="A145" s="240">
        <v>37</v>
      </c>
      <c r="B145" s="6" t="s">
        <v>367</v>
      </c>
      <c r="C145" s="348">
        <v>0</v>
      </c>
      <c r="D145" s="348">
        <v>0</v>
      </c>
      <c r="E145" s="348" t="s">
        <v>422</v>
      </c>
      <c r="F145" s="348" t="s">
        <v>422</v>
      </c>
      <c r="G145" s="348" t="s">
        <v>422</v>
      </c>
      <c r="H145" s="348" t="s">
        <v>422</v>
      </c>
      <c r="I145" s="348" t="s">
        <v>422</v>
      </c>
      <c r="J145" s="348" t="s">
        <v>422</v>
      </c>
      <c r="K145" s="348">
        <v>0</v>
      </c>
      <c r="L145" s="348">
        <v>0</v>
      </c>
      <c r="M145" s="348">
        <v>0</v>
      </c>
      <c r="N145" s="348" t="s">
        <v>422</v>
      </c>
      <c r="O145" s="348" t="s">
        <v>422</v>
      </c>
      <c r="P145" s="348" t="s">
        <v>422</v>
      </c>
      <c r="Q145" s="348">
        <v>0</v>
      </c>
      <c r="R145" s="348" t="s">
        <v>422</v>
      </c>
      <c r="S145" s="348" t="s">
        <v>422</v>
      </c>
      <c r="T145" s="348" t="s">
        <v>422</v>
      </c>
      <c r="U145" s="354">
        <v>0</v>
      </c>
      <c r="V145" s="348" t="s">
        <v>422</v>
      </c>
      <c r="W145" s="348">
        <v>0</v>
      </c>
      <c r="Z145" s="5"/>
    </row>
    <row r="146" spans="1:26" x14ac:dyDescent="0.25">
      <c r="A146" s="240">
        <v>38</v>
      </c>
      <c r="B146" s="6" t="s">
        <v>368</v>
      </c>
      <c r="C146" s="348">
        <v>0</v>
      </c>
      <c r="D146" s="348">
        <v>0</v>
      </c>
      <c r="E146" s="348" t="s">
        <v>422</v>
      </c>
      <c r="F146" s="348" t="s">
        <v>422</v>
      </c>
      <c r="G146" s="348" t="s">
        <v>422</v>
      </c>
      <c r="H146" s="348" t="s">
        <v>422</v>
      </c>
      <c r="I146" s="348" t="s">
        <v>422</v>
      </c>
      <c r="J146" s="348" t="s">
        <v>422</v>
      </c>
      <c r="K146" s="348">
        <v>0</v>
      </c>
      <c r="L146" s="348">
        <v>0</v>
      </c>
      <c r="M146" s="348">
        <v>0</v>
      </c>
      <c r="N146" s="348" t="s">
        <v>422</v>
      </c>
      <c r="O146" s="348" t="s">
        <v>422</v>
      </c>
      <c r="P146" s="348" t="s">
        <v>422</v>
      </c>
      <c r="Q146" s="348">
        <v>0</v>
      </c>
      <c r="R146" s="348" t="s">
        <v>422</v>
      </c>
      <c r="S146" s="348" t="s">
        <v>422</v>
      </c>
      <c r="T146" s="348" t="s">
        <v>422</v>
      </c>
      <c r="U146" s="354">
        <v>0</v>
      </c>
      <c r="V146" s="348" t="s">
        <v>422</v>
      </c>
      <c r="W146" s="348">
        <v>0</v>
      </c>
      <c r="Z146" s="5"/>
    </row>
    <row r="147" spans="1:26" x14ac:dyDescent="0.25">
      <c r="A147" s="240">
        <v>39</v>
      </c>
      <c r="B147" s="6" t="s">
        <v>369</v>
      </c>
      <c r="C147" s="348">
        <v>0</v>
      </c>
      <c r="D147" s="348">
        <v>0</v>
      </c>
      <c r="E147" s="348" t="s">
        <v>422</v>
      </c>
      <c r="F147" s="348" t="s">
        <v>422</v>
      </c>
      <c r="G147" s="348" t="s">
        <v>422</v>
      </c>
      <c r="H147" s="348" t="s">
        <v>422</v>
      </c>
      <c r="I147" s="348" t="s">
        <v>422</v>
      </c>
      <c r="J147" s="348" t="s">
        <v>422</v>
      </c>
      <c r="K147" s="348">
        <v>0</v>
      </c>
      <c r="L147" s="348">
        <v>0</v>
      </c>
      <c r="M147" s="348">
        <v>0</v>
      </c>
      <c r="N147" s="348" t="s">
        <v>422</v>
      </c>
      <c r="O147" s="348" t="s">
        <v>422</v>
      </c>
      <c r="P147" s="348" t="s">
        <v>422</v>
      </c>
      <c r="Q147" s="348">
        <v>0</v>
      </c>
      <c r="R147" s="348" t="s">
        <v>422</v>
      </c>
      <c r="S147" s="348" t="s">
        <v>422</v>
      </c>
      <c r="T147" s="348" t="s">
        <v>422</v>
      </c>
      <c r="U147" s="354">
        <v>234</v>
      </c>
      <c r="V147" s="348" t="s">
        <v>422</v>
      </c>
      <c r="W147" s="348">
        <v>0</v>
      </c>
      <c r="Z147" s="5"/>
    </row>
    <row r="148" spans="1:26" x14ac:dyDescent="0.25">
      <c r="A148" s="240">
        <v>40</v>
      </c>
      <c r="B148" s="6" t="s">
        <v>370</v>
      </c>
      <c r="C148" s="348">
        <v>0</v>
      </c>
      <c r="D148" s="348">
        <v>0</v>
      </c>
      <c r="E148" s="348" t="s">
        <v>422</v>
      </c>
      <c r="F148" s="348" t="s">
        <v>422</v>
      </c>
      <c r="G148" s="348" t="s">
        <v>422</v>
      </c>
      <c r="H148" s="348" t="s">
        <v>422</v>
      </c>
      <c r="I148" s="348" t="s">
        <v>422</v>
      </c>
      <c r="J148" s="348" t="s">
        <v>422</v>
      </c>
      <c r="K148" s="348">
        <v>0</v>
      </c>
      <c r="L148" s="348">
        <v>0</v>
      </c>
      <c r="M148" s="348">
        <v>0</v>
      </c>
      <c r="N148" s="348" t="s">
        <v>422</v>
      </c>
      <c r="O148" s="348" t="s">
        <v>422</v>
      </c>
      <c r="P148" s="348" t="s">
        <v>422</v>
      </c>
      <c r="Q148" s="348">
        <v>0</v>
      </c>
      <c r="R148" s="348" t="s">
        <v>422</v>
      </c>
      <c r="S148" s="348" t="s">
        <v>422</v>
      </c>
      <c r="T148" s="348" t="s">
        <v>422</v>
      </c>
      <c r="U148" s="354">
        <v>0</v>
      </c>
      <c r="V148" s="348" t="s">
        <v>422</v>
      </c>
      <c r="W148" s="348">
        <v>0</v>
      </c>
      <c r="Z148" s="5"/>
    </row>
    <row r="149" spans="1:26" x14ac:dyDescent="0.25">
      <c r="A149" s="240">
        <v>41</v>
      </c>
      <c r="B149" s="6" t="s">
        <v>371</v>
      </c>
      <c r="C149" s="348">
        <v>0</v>
      </c>
      <c r="D149" s="348">
        <v>0</v>
      </c>
      <c r="E149" s="348" t="s">
        <v>422</v>
      </c>
      <c r="F149" s="348" t="s">
        <v>422</v>
      </c>
      <c r="G149" s="348" t="s">
        <v>422</v>
      </c>
      <c r="H149" s="348" t="s">
        <v>422</v>
      </c>
      <c r="I149" s="348" t="s">
        <v>422</v>
      </c>
      <c r="J149" s="348" t="s">
        <v>422</v>
      </c>
      <c r="K149" s="348">
        <v>0</v>
      </c>
      <c r="L149" s="348">
        <v>0</v>
      </c>
      <c r="M149" s="348">
        <v>0</v>
      </c>
      <c r="N149" s="348" t="s">
        <v>422</v>
      </c>
      <c r="O149" s="348" t="s">
        <v>422</v>
      </c>
      <c r="P149" s="348" t="s">
        <v>422</v>
      </c>
      <c r="Q149" s="348">
        <v>0</v>
      </c>
      <c r="R149" s="348" t="s">
        <v>422</v>
      </c>
      <c r="S149" s="348" t="s">
        <v>422</v>
      </c>
      <c r="T149" s="348" t="s">
        <v>422</v>
      </c>
      <c r="U149" s="354">
        <v>0</v>
      </c>
      <c r="V149" s="348" t="s">
        <v>422</v>
      </c>
      <c r="W149" s="348">
        <v>0</v>
      </c>
      <c r="Z149" s="5"/>
    </row>
    <row r="150" spans="1:26" ht="13.2" customHeight="1" x14ac:dyDescent="0.25">
      <c r="A150" s="240">
        <v>42</v>
      </c>
      <c r="B150" s="6" t="s">
        <v>372</v>
      </c>
      <c r="C150" s="348">
        <v>0</v>
      </c>
      <c r="D150" s="348">
        <v>0</v>
      </c>
      <c r="E150" s="348" t="s">
        <v>422</v>
      </c>
      <c r="F150" s="348" t="s">
        <v>422</v>
      </c>
      <c r="G150" s="348" t="s">
        <v>422</v>
      </c>
      <c r="H150" s="348" t="s">
        <v>422</v>
      </c>
      <c r="I150" s="348" t="s">
        <v>422</v>
      </c>
      <c r="J150" s="348" t="s">
        <v>422</v>
      </c>
      <c r="K150" s="348">
        <v>0</v>
      </c>
      <c r="L150" s="348">
        <v>0</v>
      </c>
      <c r="M150" s="348">
        <v>0</v>
      </c>
      <c r="N150" s="348" t="s">
        <v>422</v>
      </c>
      <c r="O150" s="348" t="s">
        <v>422</v>
      </c>
      <c r="P150" s="348" t="s">
        <v>422</v>
      </c>
      <c r="Q150" s="348">
        <v>0</v>
      </c>
      <c r="R150" s="348" t="s">
        <v>422</v>
      </c>
      <c r="S150" s="348" t="s">
        <v>422</v>
      </c>
      <c r="T150" s="348" t="s">
        <v>422</v>
      </c>
      <c r="U150" s="354">
        <v>0</v>
      </c>
      <c r="V150" s="348" t="s">
        <v>422</v>
      </c>
      <c r="W150" s="348">
        <v>0</v>
      </c>
      <c r="Z150" s="5"/>
    </row>
    <row r="151" spans="1:26" ht="13.2" customHeight="1" x14ac:dyDescent="0.25">
      <c r="A151" s="240">
        <v>43</v>
      </c>
      <c r="B151" s="6" t="s">
        <v>373</v>
      </c>
      <c r="C151" s="348">
        <v>0</v>
      </c>
      <c r="D151" s="348">
        <v>0</v>
      </c>
      <c r="E151" s="348" t="s">
        <v>422</v>
      </c>
      <c r="F151" s="348" t="s">
        <v>422</v>
      </c>
      <c r="G151" s="348" t="s">
        <v>422</v>
      </c>
      <c r="H151" s="348" t="s">
        <v>422</v>
      </c>
      <c r="I151" s="348" t="s">
        <v>422</v>
      </c>
      <c r="J151" s="348" t="s">
        <v>422</v>
      </c>
      <c r="K151" s="348">
        <v>0</v>
      </c>
      <c r="L151" s="348">
        <v>0</v>
      </c>
      <c r="M151" s="348">
        <v>0</v>
      </c>
      <c r="N151" s="348" t="s">
        <v>422</v>
      </c>
      <c r="O151" s="348" t="s">
        <v>422</v>
      </c>
      <c r="P151" s="348" t="s">
        <v>422</v>
      </c>
      <c r="Q151" s="348">
        <v>0</v>
      </c>
      <c r="R151" s="348" t="s">
        <v>422</v>
      </c>
      <c r="S151" s="348" t="s">
        <v>422</v>
      </c>
      <c r="T151" s="348" t="s">
        <v>422</v>
      </c>
      <c r="U151" s="354">
        <v>52</v>
      </c>
      <c r="V151" s="348" t="s">
        <v>422</v>
      </c>
      <c r="W151" s="348">
        <v>0</v>
      </c>
      <c r="Z151" s="5"/>
    </row>
    <row r="152" spans="1:26" s="15" customFormat="1" ht="27.6" customHeight="1" x14ac:dyDescent="0.25">
      <c r="A152" s="619" t="s">
        <v>23</v>
      </c>
      <c r="B152" s="619"/>
      <c r="C152" s="348">
        <f>SUM(C109:C151)</f>
        <v>0</v>
      </c>
      <c r="D152" s="348">
        <f>SUM(D109:D151)</f>
        <v>0</v>
      </c>
      <c r="E152" s="348">
        <f>SUM(E109:E151)</f>
        <v>0</v>
      </c>
      <c r="F152" s="348">
        <f t="shared" ref="F152:W152" si="3">SUM(F109:F151)</f>
        <v>0</v>
      </c>
      <c r="G152" s="348">
        <f t="shared" si="3"/>
        <v>0</v>
      </c>
      <c r="H152" s="348">
        <f t="shared" si="3"/>
        <v>0</v>
      </c>
      <c r="I152" s="348">
        <f t="shared" si="3"/>
        <v>0</v>
      </c>
      <c r="J152" s="348">
        <f t="shared" si="3"/>
        <v>0</v>
      </c>
      <c r="K152" s="348">
        <f t="shared" si="3"/>
        <v>0</v>
      </c>
      <c r="L152" s="348">
        <f t="shared" si="3"/>
        <v>0</v>
      </c>
      <c r="M152" s="348">
        <f t="shared" si="3"/>
        <v>0</v>
      </c>
      <c r="N152" s="348">
        <f t="shared" si="3"/>
        <v>0</v>
      </c>
      <c r="O152" s="348">
        <f t="shared" si="3"/>
        <v>0</v>
      </c>
      <c r="P152" s="348">
        <f t="shared" si="3"/>
        <v>0</v>
      </c>
      <c r="Q152" s="348">
        <f t="shared" si="3"/>
        <v>0</v>
      </c>
      <c r="R152" s="348">
        <f t="shared" si="3"/>
        <v>0</v>
      </c>
      <c r="S152" s="348">
        <f t="shared" si="3"/>
        <v>0</v>
      </c>
      <c r="T152" s="348">
        <f t="shared" si="3"/>
        <v>0</v>
      </c>
      <c r="U152" s="459">
        <f t="shared" si="3"/>
        <v>4874</v>
      </c>
      <c r="V152" s="348">
        <f t="shared" si="3"/>
        <v>0</v>
      </c>
      <c r="W152" s="348">
        <f t="shared" si="3"/>
        <v>0</v>
      </c>
      <c r="Z152" s="117"/>
    </row>
    <row r="154" spans="1:26" x14ac:dyDescent="0.25">
      <c r="T154" s="29" t="s">
        <v>100</v>
      </c>
    </row>
    <row r="155" spans="1:26" ht="16.95" customHeight="1" x14ac:dyDescent="0.25">
      <c r="A155" s="616" t="s">
        <v>421</v>
      </c>
      <c r="B155" s="616" t="s">
        <v>425</v>
      </c>
      <c r="C155" s="637" t="s">
        <v>145</v>
      </c>
      <c r="D155" s="638"/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  <c r="X155" s="609"/>
      <c r="Y155" s="75"/>
    </row>
    <row r="156" spans="1:26" ht="53.4" customHeight="1" x14ac:dyDescent="0.25">
      <c r="A156" s="616"/>
      <c r="B156" s="616"/>
      <c r="C156" s="208" t="s">
        <v>1061</v>
      </c>
      <c r="D156" s="208" t="s">
        <v>869</v>
      </c>
      <c r="E156" s="208" t="s">
        <v>868</v>
      </c>
      <c r="F156" s="208" t="s">
        <v>870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34"/>
    </row>
    <row r="157" spans="1:26" x14ac:dyDescent="0.25">
      <c r="A157" s="353">
        <v>1</v>
      </c>
      <c r="B157" s="353">
        <v>2</v>
      </c>
      <c r="C157" s="353">
        <v>69</v>
      </c>
      <c r="D157" s="353">
        <v>70</v>
      </c>
      <c r="E157" s="353">
        <v>71</v>
      </c>
      <c r="F157" s="353">
        <v>72</v>
      </c>
      <c r="G157" s="353">
        <v>73</v>
      </c>
      <c r="H157" s="353">
        <v>74</v>
      </c>
      <c r="I157" s="353">
        <v>75</v>
      </c>
      <c r="J157" s="353">
        <v>76</v>
      </c>
      <c r="K157" s="353">
        <v>77</v>
      </c>
      <c r="L157" s="353">
        <v>78</v>
      </c>
      <c r="M157" s="353">
        <v>79</v>
      </c>
      <c r="N157" s="353">
        <v>80</v>
      </c>
      <c r="O157" s="353">
        <v>81</v>
      </c>
      <c r="P157" s="353">
        <v>82</v>
      </c>
      <c r="Q157" s="353">
        <v>83</v>
      </c>
      <c r="R157" s="353">
        <v>84</v>
      </c>
      <c r="S157" s="353">
        <v>85</v>
      </c>
      <c r="T157" s="353">
        <v>86</v>
      </c>
      <c r="U157" s="353">
        <v>87</v>
      </c>
      <c r="V157" s="353">
        <v>88</v>
      </c>
      <c r="W157" s="353">
        <v>89</v>
      </c>
      <c r="X157" s="353">
        <v>90</v>
      </c>
    </row>
    <row r="158" spans="1:26" x14ac:dyDescent="0.25">
      <c r="A158" s="240">
        <v>1</v>
      </c>
      <c r="B158" s="6" t="s">
        <v>331</v>
      </c>
      <c r="C158" s="358">
        <v>59</v>
      </c>
      <c r="D158" s="354">
        <v>0</v>
      </c>
      <c r="E158" s="354">
        <v>0</v>
      </c>
      <c r="F158" s="354">
        <v>393</v>
      </c>
      <c r="G158" s="354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Y158" s="33"/>
    </row>
    <row r="159" spans="1:26" x14ac:dyDescent="0.25">
      <c r="A159" s="240">
        <v>2</v>
      </c>
      <c r="B159" s="6" t="s">
        <v>332</v>
      </c>
      <c r="C159" s="358">
        <v>0</v>
      </c>
      <c r="D159" s="354">
        <v>0</v>
      </c>
      <c r="E159" s="354">
        <v>0</v>
      </c>
      <c r="F159" s="354">
        <v>378</v>
      </c>
      <c r="G159" s="354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3"/>
    </row>
    <row r="160" spans="1:26" x14ac:dyDescent="0.25">
      <c r="A160" s="240">
        <v>3</v>
      </c>
      <c r="B160" s="6" t="s">
        <v>333</v>
      </c>
      <c r="C160" s="358">
        <v>0</v>
      </c>
      <c r="D160" s="354">
        <v>0</v>
      </c>
      <c r="E160" s="354">
        <v>0</v>
      </c>
      <c r="F160" s="354">
        <v>0</v>
      </c>
      <c r="G160" s="354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3"/>
    </row>
    <row r="161" spans="1:25" x14ac:dyDescent="0.25">
      <c r="A161" s="240">
        <v>4</v>
      </c>
      <c r="B161" s="6" t="s">
        <v>334</v>
      </c>
      <c r="C161" s="358">
        <v>0</v>
      </c>
      <c r="D161" s="354">
        <v>0</v>
      </c>
      <c r="E161" s="354">
        <v>0</v>
      </c>
      <c r="F161" s="354">
        <v>0</v>
      </c>
      <c r="G161" s="354"/>
      <c r="H161" s="348"/>
      <c r="I161" s="348"/>
      <c r="J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Y161" s="33"/>
    </row>
    <row r="162" spans="1:25" x14ac:dyDescent="0.25">
      <c r="A162" s="240">
        <v>5</v>
      </c>
      <c r="B162" s="6" t="s">
        <v>335</v>
      </c>
      <c r="C162" s="358">
        <v>0</v>
      </c>
      <c r="D162" s="354">
        <v>0</v>
      </c>
      <c r="E162" s="354">
        <v>0</v>
      </c>
      <c r="F162" s="354">
        <v>76</v>
      </c>
      <c r="G162" s="354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3"/>
    </row>
    <row r="163" spans="1:25" x14ac:dyDescent="0.25">
      <c r="A163" s="240">
        <v>6</v>
      </c>
      <c r="B163" s="6" t="s">
        <v>336</v>
      </c>
      <c r="C163" s="358">
        <v>0</v>
      </c>
      <c r="D163" s="354">
        <v>0</v>
      </c>
      <c r="E163" s="354">
        <v>0</v>
      </c>
      <c r="F163" s="354">
        <v>0</v>
      </c>
      <c r="G163" s="354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Y163" s="33"/>
    </row>
    <row r="164" spans="1:25" x14ac:dyDescent="0.25">
      <c r="A164" s="240">
        <v>7</v>
      </c>
      <c r="B164" s="6" t="s">
        <v>337</v>
      </c>
      <c r="C164" s="358">
        <v>0</v>
      </c>
      <c r="D164" s="354">
        <v>0</v>
      </c>
      <c r="E164" s="354">
        <v>0</v>
      </c>
      <c r="F164" s="354">
        <v>0</v>
      </c>
      <c r="G164" s="354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Y164" s="33"/>
    </row>
    <row r="165" spans="1:25" x14ac:dyDescent="0.25">
      <c r="A165" s="240">
        <v>8</v>
      </c>
      <c r="B165" s="6" t="s">
        <v>338</v>
      </c>
      <c r="C165" s="358">
        <v>0</v>
      </c>
      <c r="D165" s="354">
        <v>0</v>
      </c>
      <c r="E165" s="354">
        <v>0</v>
      </c>
      <c r="F165" s="354">
        <v>170</v>
      </c>
      <c r="G165" s="354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Y165" s="33"/>
    </row>
    <row r="166" spans="1:25" x14ac:dyDescent="0.25">
      <c r="A166" s="240">
        <v>9</v>
      </c>
      <c r="B166" s="6" t="s">
        <v>339</v>
      </c>
      <c r="C166" s="358">
        <v>0</v>
      </c>
      <c r="D166" s="354">
        <v>0</v>
      </c>
      <c r="E166" s="354">
        <v>0</v>
      </c>
      <c r="F166" s="354">
        <v>0</v>
      </c>
      <c r="G166" s="354"/>
      <c r="H166" s="348"/>
      <c r="I166" s="348"/>
      <c r="J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Y166" s="33"/>
    </row>
    <row r="167" spans="1:25" x14ac:dyDescent="0.25">
      <c r="A167" s="240">
        <v>10</v>
      </c>
      <c r="B167" s="6" t="s">
        <v>340</v>
      </c>
      <c r="C167" s="358">
        <v>0</v>
      </c>
      <c r="D167" s="354">
        <v>0</v>
      </c>
      <c r="E167" s="354">
        <v>0</v>
      </c>
      <c r="F167" s="354">
        <v>92</v>
      </c>
      <c r="G167" s="354"/>
      <c r="H167" s="348"/>
      <c r="I167" s="348"/>
      <c r="J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Y167" s="33"/>
    </row>
    <row r="168" spans="1:25" x14ac:dyDescent="0.25">
      <c r="A168" s="240">
        <v>11</v>
      </c>
      <c r="B168" s="6" t="s">
        <v>341</v>
      </c>
      <c r="C168" s="358">
        <v>0</v>
      </c>
      <c r="D168" s="354">
        <v>0</v>
      </c>
      <c r="E168" s="354">
        <v>0</v>
      </c>
      <c r="F168" s="354">
        <v>365</v>
      </c>
      <c r="G168" s="354"/>
      <c r="H168" s="348"/>
      <c r="I168" s="348"/>
      <c r="J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Y168" s="33"/>
    </row>
    <row r="169" spans="1:25" x14ac:dyDescent="0.25">
      <c r="A169" s="240">
        <v>12</v>
      </c>
      <c r="B169" s="6" t="s">
        <v>342</v>
      </c>
      <c r="C169" s="358">
        <v>0</v>
      </c>
      <c r="D169" s="354">
        <v>0</v>
      </c>
      <c r="E169" s="354">
        <v>0</v>
      </c>
      <c r="F169" s="354">
        <v>614</v>
      </c>
      <c r="G169" s="354"/>
      <c r="H169" s="348"/>
      <c r="I169" s="348"/>
      <c r="J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Y169" s="33"/>
    </row>
    <row r="170" spans="1:25" x14ac:dyDescent="0.25">
      <c r="A170" s="240">
        <v>13</v>
      </c>
      <c r="B170" s="6" t="s">
        <v>343</v>
      </c>
      <c r="C170" s="358">
        <v>0</v>
      </c>
      <c r="D170" s="354">
        <v>0</v>
      </c>
      <c r="E170" s="354">
        <v>0</v>
      </c>
      <c r="F170" s="354">
        <v>0</v>
      </c>
      <c r="G170" s="354"/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48"/>
      <c r="X170" s="348"/>
      <c r="Y170" s="33"/>
    </row>
    <row r="171" spans="1:25" x14ac:dyDescent="0.25">
      <c r="A171" s="240">
        <v>14</v>
      </c>
      <c r="B171" s="6" t="s">
        <v>344</v>
      </c>
      <c r="C171" s="358">
        <v>0</v>
      </c>
      <c r="D171" s="354">
        <v>0</v>
      </c>
      <c r="E171" s="354">
        <v>0</v>
      </c>
      <c r="F171" s="354">
        <v>1422</v>
      </c>
      <c r="G171" s="354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  <c r="W171" s="348"/>
      <c r="X171" s="348"/>
      <c r="Y171" s="33"/>
    </row>
    <row r="172" spans="1:25" x14ac:dyDescent="0.25">
      <c r="A172" s="240">
        <v>15</v>
      </c>
      <c r="B172" s="6" t="s">
        <v>345</v>
      </c>
      <c r="C172" s="358">
        <v>0</v>
      </c>
      <c r="D172" s="354">
        <v>0</v>
      </c>
      <c r="E172" s="354">
        <v>0</v>
      </c>
      <c r="F172" s="354">
        <v>174</v>
      </c>
      <c r="G172" s="354"/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  <c r="W172" s="348"/>
      <c r="X172" s="348"/>
      <c r="Y172" s="33"/>
    </row>
    <row r="173" spans="1:25" x14ac:dyDescent="0.25">
      <c r="A173" s="240">
        <v>16</v>
      </c>
      <c r="B173" s="6" t="s">
        <v>346</v>
      </c>
      <c r="C173" s="358">
        <v>0</v>
      </c>
      <c r="D173" s="354">
        <v>0</v>
      </c>
      <c r="E173" s="354">
        <v>0</v>
      </c>
      <c r="F173" s="354">
        <v>44</v>
      </c>
      <c r="G173" s="354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48"/>
      <c r="X173" s="348"/>
      <c r="Y173" s="33"/>
    </row>
    <row r="174" spans="1:25" x14ac:dyDescent="0.25">
      <c r="A174" s="240">
        <v>17</v>
      </c>
      <c r="B174" s="6" t="s">
        <v>347</v>
      </c>
      <c r="C174" s="358">
        <v>0</v>
      </c>
      <c r="D174" s="354">
        <v>0</v>
      </c>
      <c r="E174" s="354">
        <v>0</v>
      </c>
      <c r="F174" s="354">
        <v>0</v>
      </c>
      <c r="G174" s="354"/>
      <c r="H174" s="348"/>
      <c r="I174" s="348"/>
      <c r="J174" s="348"/>
      <c r="K174" s="348"/>
      <c r="L174" s="348"/>
      <c r="M174" s="348"/>
      <c r="N174" s="348"/>
      <c r="O174" s="348"/>
      <c r="P174" s="348"/>
      <c r="Q174" s="348"/>
      <c r="R174" s="348"/>
      <c r="S174" s="348"/>
      <c r="T174" s="348"/>
      <c r="U174" s="348"/>
      <c r="V174" s="348"/>
      <c r="W174" s="348"/>
      <c r="X174" s="348"/>
      <c r="Y174" s="33"/>
    </row>
    <row r="175" spans="1:25" x14ac:dyDescent="0.25">
      <c r="A175" s="240">
        <v>18</v>
      </c>
      <c r="B175" s="6" t="s">
        <v>348</v>
      </c>
      <c r="C175" s="358">
        <v>0</v>
      </c>
      <c r="D175" s="354">
        <v>0</v>
      </c>
      <c r="E175" s="354">
        <v>0</v>
      </c>
      <c r="F175" s="354">
        <v>0</v>
      </c>
      <c r="G175" s="354"/>
      <c r="H175" s="348"/>
      <c r="I175" s="348"/>
      <c r="J175" s="348"/>
      <c r="K175" s="348"/>
      <c r="L175" s="348"/>
      <c r="M175" s="348"/>
      <c r="N175" s="348"/>
      <c r="O175" s="348"/>
      <c r="P175" s="348"/>
      <c r="Q175" s="348"/>
      <c r="R175" s="348"/>
      <c r="S175" s="348"/>
      <c r="T175" s="348"/>
      <c r="U175" s="348"/>
      <c r="V175" s="348"/>
      <c r="W175" s="348"/>
      <c r="X175" s="348"/>
      <c r="Y175" s="33"/>
    </row>
    <row r="176" spans="1:25" x14ac:dyDescent="0.25">
      <c r="A176" s="240">
        <v>19</v>
      </c>
      <c r="B176" s="6" t="s">
        <v>349</v>
      </c>
      <c r="C176" s="358">
        <v>0</v>
      </c>
      <c r="D176" s="354">
        <v>0</v>
      </c>
      <c r="E176" s="354">
        <v>0</v>
      </c>
      <c r="F176" s="354">
        <v>254</v>
      </c>
      <c r="G176" s="354"/>
      <c r="H176" s="348"/>
      <c r="I176" s="348"/>
      <c r="J176" s="348"/>
      <c r="K176" s="348"/>
      <c r="L176" s="348"/>
      <c r="M176" s="348"/>
      <c r="N176" s="348"/>
      <c r="O176" s="348"/>
      <c r="P176" s="348"/>
      <c r="Q176" s="348"/>
      <c r="R176" s="348"/>
      <c r="S176" s="348"/>
      <c r="T176" s="348"/>
      <c r="U176" s="348"/>
      <c r="V176" s="348"/>
      <c r="W176" s="348"/>
      <c r="X176" s="348"/>
      <c r="Y176" s="33"/>
    </row>
    <row r="177" spans="1:25" x14ac:dyDescent="0.25">
      <c r="A177" s="240">
        <v>20</v>
      </c>
      <c r="B177" s="6" t="s">
        <v>350</v>
      </c>
      <c r="C177" s="358">
        <v>0</v>
      </c>
      <c r="D177" s="354">
        <v>0</v>
      </c>
      <c r="E177" s="354">
        <v>0</v>
      </c>
      <c r="F177" s="354">
        <v>0</v>
      </c>
      <c r="G177" s="354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  <c r="X177" s="348"/>
      <c r="Y177" s="33"/>
    </row>
    <row r="178" spans="1:25" x14ac:dyDescent="0.25">
      <c r="A178" s="240">
        <v>21</v>
      </c>
      <c r="B178" s="6" t="s">
        <v>351</v>
      </c>
      <c r="C178" s="358">
        <v>0</v>
      </c>
      <c r="D178" s="354">
        <v>0</v>
      </c>
      <c r="E178" s="354">
        <v>0</v>
      </c>
      <c r="F178" s="354">
        <v>0</v>
      </c>
      <c r="G178" s="354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  <c r="W178" s="348"/>
      <c r="X178" s="348"/>
      <c r="Y178" s="33"/>
    </row>
    <row r="179" spans="1:25" x14ac:dyDescent="0.25">
      <c r="A179" s="240">
        <v>22</v>
      </c>
      <c r="B179" s="6" t="s">
        <v>352</v>
      </c>
      <c r="C179" s="358">
        <v>0</v>
      </c>
      <c r="D179" s="354">
        <v>0</v>
      </c>
      <c r="E179" s="354">
        <v>0</v>
      </c>
      <c r="F179" s="354">
        <v>0</v>
      </c>
      <c r="G179" s="354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  <c r="W179" s="348"/>
      <c r="X179" s="348"/>
      <c r="Y179" s="33"/>
    </row>
    <row r="180" spans="1:25" x14ac:dyDescent="0.25">
      <c r="A180" s="240">
        <v>23</v>
      </c>
      <c r="B180" s="6" t="s">
        <v>353</v>
      </c>
      <c r="C180" s="358">
        <v>0</v>
      </c>
      <c r="D180" s="354">
        <v>0</v>
      </c>
      <c r="E180" s="354">
        <v>0</v>
      </c>
      <c r="F180" s="354">
        <v>43</v>
      </c>
      <c r="G180" s="354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  <c r="W180" s="348"/>
      <c r="X180" s="348"/>
      <c r="Y180" s="33"/>
    </row>
    <row r="181" spans="1:25" x14ac:dyDescent="0.25">
      <c r="A181" s="240">
        <v>24</v>
      </c>
      <c r="B181" s="6" t="s">
        <v>354</v>
      </c>
      <c r="C181" s="358">
        <v>0</v>
      </c>
      <c r="D181" s="354">
        <v>0</v>
      </c>
      <c r="E181" s="354">
        <v>0</v>
      </c>
      <c r="F181" s="354">
        <v>442</v>
      </c>
      <c r="G181" s="354"/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  <c r="W181" s="348"/>
      <c r="X181" s="348"/>
      <c r="Y181" s="33"/>
    </row>
    <row r="182" spans="1:25" x14ac:dyDescent="0.25">
      <c r="A182" s="240">
        <v>25</v>
      </c>
      <c r="B182" s="6" t="s">
        <v>355</v>
      </c>
      <c r="C182" s="358">
        <v>0</v>
      </c>
      <c r="D182" s="354">
        <v>0</v>
      </c>
      <c r="E182" s="354">
        <v>0</v>
      </c>
      <c r="F182" s="354">
        <v>192</v>
      </c>
      <c r="G182" s="354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48"/>
      <c r="X182" s="348"/>
      <c r="Y182" s="33"/>
    </row>
    <row r="183" spans="1:25" x14ac:dyDescent="0.25">
      <c r="A183" s="240">
        <v>26</v>
      </c>
      <c r="B183" s="6" t="s">
        <v>356</v>
      </c>
      <c r="C183" s="358">
        <v>0</v>
      </c>
      <c r="D183" s="354">
        <v>0</v>
      </c>
      <c r="E183" s="354">
        <v>0</v>
      </c>
      <c r="F183" s="354">
        <v>0</v>
      </c>
      <c r="G183" s="354"/>
      <c r="H183" s="348"/>
      <c r="I183" s="348"/>
      <c r="J183" s="348"/>
      <c r="K183" s="348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  <c r="W183" s="348"/>
      <c r="X183" s="348"/>
      <c r="Y183" s="33"/>
    </row>
    <row r="184" spans="1:25" x14ac:dyDescent="0.25">
      <c r="A184" s="240">
        <v>27</v>
      </c>
      <c r="B184" s="6" t="s">
        <v>357</v>
      </c>
      <c r="C184" s="358">
        <v>25</v>
      </c>
      <c r="D184" s="354">
        <v>0</v>
      </c>
      <c r="E184" s="354">
        <v>0</v>
      </c>
      <c r="F184" s="354">
        <v>69</v>
      </c>
      <c r="G184" s="354"/>
      <c r="H184" s="348"/>
      <c r="I184" s="348"/>
      <c r="J184" s="348"/>
      <c r="K184" s="348"/>
      <c r="L184" s="348"/>
      <c r="M184" s="348"/>
      <c r="N184" s="348"/>
      <c r="O184" s="348"/>
      <c r="P184" s="348"/>
      <c r="Q184" s="348"/>
      <c r="R184" s="348"/>
      <c r="S184" s="348"/>
      <c r="T184" s="348"/>
      <c r="U184" s="348"/>
      <c r="V184" s="348"/>
      <c r="W184" s="348"/>
      <c r="X184" s="348"/>
      <c r="Y184" s="33"/>
    </row>
    <row r="185" spans="1:25" x14ac:dyDescent="0.25">
      <c r="A185" s="240">
        <v>28</v>
      </c>
      <c r="B185" s="6" t="s">
        <v>358</v>
      </c>
      <c r="C185" s="358">
        <v>102</v>
      </c>
      <c r="D185" s="354">
        <v>0</v>
      </c>
      <c r="E185" s="354">
        <v>0</v>
      </c>
      <c r="F185" s="354">
        <v>0</v>
      </c>
      <c r="G185" s="354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348"/>
      <c r="V185" s="348"/>
      <c r="W185" s="348"/>
      <c r="X185" s="348"/>
      <c r="Y185" s="33"/>
    </row>
    <row r="186" spans="1:25" x14ac:dyDescent="0.25">
      <c r="A186" s="240">
        <v>29</v>
      </c>
      <c r="B186" s="6" t="s">
        <v>359</v>
      </c>
      <c r="C186" s="358">
        <v>0</v>
      </c>
      <c r="D186" s="354">
        <v>1302</v>
      </c>
      <c r="E186" s="354">
        <v>0</v>
      </c>
      <c r="F186" s="354">
        <v>73</v>
      </c>
      <c r="G186" s="354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348"/>
      <c r="Y186" s="33"/>
    </row>
    <row r="187" spans="1:25" x14ac:dyDescent="0.25">
      <c r="A187" s="240">
        <v>30</v>
      </c>
      <c r="B187" s="6" t="s">
        <v>360</v>
      </c>
      <c r="C187" s="358">
        <v>11</v>
      </c>
      <c r="D187" s="354">
        <v>50</v>
      </c>
      <c r="E187" s="354">
        <v>18</v>
      </c>
      <c r="F187" s="354">
        <v>200</v>
      </c>
      <c r="G187" s="354"/>
      <c r="H187" s="348"/>
      <c r="I187" s="348"/>
      <c r="J187" s="348"/>
      <c r="K187" s="348"/>
      <c r="L187" s="348"/>
      <c r="M187" s="348"/>
      <c r="N187" s="348"/>
      <c r="O187" s="348"/>
      <c r="P187" s="348"/>
      <c r="Q187" s="348"/>
      <c r="R187" s="348"/>
      <c r="S187" s="348"/>
      <c r="T187" s="348"/>
      <c r="U187" s="348"/>
      <c r="V187" s="348"/>
      <c r="W187" s="348"/>
      <c r="X187" s="348"/>
      <c r="Y187" s="33"/>
    </row>
    <row r="188" spans="1:25" x14ac:dyDescent="0.25">
      <c r="A188" s="240">
        <v>31</v>
      </c>
      <c r="B188" s="6" t="s">
        <v>361</v>
      </c>
      <c r="C188" s="358">
        <v>0</v>
      </c>
      <c r="D188" s="354">
        <v>0</v>
      </c>
      <c r="E188" s="354">
        <v>0</v>
      </c>
      <c r="F188" s="354">
        <v>0</v>
      </c>
      <c r="G188" s="354"/>
      <c r="H188" s="348"/>
      <c r="I188" s="348"/>
      <c r="J188" s="348"/>
      <c r="K188" s="348"/>
      <c r="L188" s="348"/>
      <c r="M188" s="348"/>
      <c r="N188" s="348"/>
      <c r="O188" s="348"/>
      <c r="P188" s="348"/>
      <c r="Q188" s="348"/>
      <c r="R188" s="348"/>
      <c r="S188" s="348"/>
      <c r="T188" s="348"/>
      <c r="U188" s="348"/>
      <c r="V188" s="348"/>
      <c r="W188" s="348"/>
      <c r="X188" s="348"/>
      <c r="Y188" s="33"/>
    </row>
    <row r="189" spans="1:25" x14ac:dyDescent="0.25">
      <c r="A189" s="240">
        <v>32</v>
      </c>
      <c r="B189" s="6" t="s">
        <v>362</v>
      </c>
      <c r="C189" s="358">
        <v>0</v>
      </c>
      <c r="D189" s="354">
        <v>0</v>
      </c>
      <c r="E189" s="354">
        <v>0</v>
      </c>
      <c r="F189" s="354">
        <v>112</v>
      </c>
      <c r="G189" s="354"/>
      <c r="H189" s="348"/>
      <c r="I189" s="348"/>
      <c r="J189" s="348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  <c r="W189" s="348"/>
      <c r="X189" s="348"/>
      <c r="Y189" s="33"/>
    </row>
    <row r="190" spans="1:25" x14ac:dyDescent="0.25">
      <c r="A190" s="240">
        <v>33</v>
      </c>
      <c r="B190" s="6" t="s">
        <v>363</v>
      </c>
      <c r="C190" s="358">
        <v>0</v>
      </c>
      <c r="D190" s="354">
        <v>0</v>
      </c>
      <c r="E190" s="354">
        <v>0</v>
      </c>
      <c r="F190" s="354">
        <v>0</v>
      </c>
      <c r="G190" s="354"/>
      <c r="H190" s="348"/>
      <c r="I190" s="348"/>
      <c r="J190" s="348"/>
      <c r="K190" s="348"/>
      <c r="L190" s="348"/>
      <c r="M190" s="348"/>
      <c r="N190" s="348"/>
      <c r="O190" s="348"/>
      <c r="P190" s="348"/>
      <c r="Q190" s="348"/>
      <c r="R190" s="348"/>
      <c r="S190" s="348"/>
      <c r="T190" s="348"/>
      <c r="U190" s="348"/>
      <c r="V190" s="348"/>
      <c r="W190" s="348"/>
      <c r="X190" s="348"/>
      <c r="Y190" s="33"/>
    </row>
    <row r="191" spans="1:25" x14ac:dyDescent="0.25">
      <c r="A191" s="240">
        <v>34</v>
      </c>
      <c r="B191" s="6" t="s">
        <v>364</v>
      </c>
      <c r="C191" s="358">
        <v>0</v>
      </c>
      <c r="D191" s="354">
        <v>0</v>
      </c>
      <c r="E191" s="354">
        <v>0</v>
      </c>
      <c r="F191" s="354">
        <v>0</v>
      </c>
      <c r="G191" s="354"/>
      <c r="H191" s="348"/>
      <c r="I191" s="348"/>
      <c r="J191" s="348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  <c r="X191" s="348"/>
      <c r="Y191" s="33"/>
    </row>
    <row r="192" spans="1:25" x14ac:dyDescent="0.25">
      <c r="A192" s="240">
        <v>35</v>
      </c>
      <c r="B192" s="6" t="s">
        <v>365</v>
      </c>
      <c r="C192" s="358">
        <v>0</v>
      </c>
      <c r="D192" s="354">
        <v>0</v>
      </c>
      <c r="E192" s="354">
        <v>0</v>
      </c>
      <c r="F192" s="354">
        <v>0</v>
      </c>
      <c r="G192" s="354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348"/>
      <c r="V192" s="348"/>
      <c r="W192" s="348"/>
      <c r="X192" s="348"/>
      <c r="Y192" s="33"/>
    </row>
    <row r="193" spans="1:25" x14ac:dyDescent="0.25">
      <c r="A193" s="240">
        <v>36</v>
      </c>
      <c r="B193" s="6" t="s">
        <v>366</v>
      </c>
      <c r="C193" s="358">
        <v>0</v>
      </c>
      <c r="D193" s="354">
        <v>0</v>
      </c>
      <c r="E193" s="354">
        <v>0</v>
      </c>
      <c r="F193" s="354">
        <v>0</v>
      </c>
      <c r="G193" s="354"/>
      <c r="H193" s="348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348"/>
      <c r="V193" s="348"/>
      <c r="W193" s="348"/>
      <c r="X193" s="348"/>
      <c r="Y193" s="33"/>
    </row>
    <row r="194" spans="1:25" x14ac:dyDescent="0.25">
      <c r="A194" s="240">
        <v>37</v>
      </c>
      <c r="B194" s="6" t="s">
        <v>367</v>
      </c>
      <c r="C194" s="358">
        <v>0</v>
      </c>
      <c r="D194" s="354">
        <v>0</v>
      </c>
      <c r="E194" s="354">
        <v>0</v>
      </c>
      <c r="F194" s="354">
        <v>0</v>
      </c>
      <c r="G194" s="354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  <c r="S194" s="348"/>
      <c r="T194" s="348"/>
      <c r="U194" s="348"/>
      <c r="V194" s="348"/>
      <c r="W194" s="348"/>
      <c r="X194" s="348"/>
      <c r="Y194" s="33"/>
    </row>
    <row r="195" spans="1:25" x14ac:dyDescent="0.25">
      <c r="A195" s="240">
        <v>38</v>
      </c>
      <c r="B195" s="6" t="s">
        <v>368</v>
      </c>
      <c r="C195" s="358">
        <v>0</v>
      </c>
      <c r="D195" s="354">
        <v>0</v>
      </c>
      <c r="E195" s="354">
        <v>0</v>
      </c>
      <c r="F195" s="354">
        <v>44</v>
      </c>
      <c r="G195" s="354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8"/>
      <c r="T195" s="348"/>
      <c r="U195" s="348"/>
      <c r="V195" s="348"/>
      <c r="W195" s="348"/>
      <c r="X195" s="348"/>
      <c r="Y195" s="33"/>
    </row>
    <row r="196" spans="1:25" x14ac:dyDescent="0.25">
      <c r="A196" s="240">
        <v>39</v>
      </c>
      <c r="B196" s="6" t="s">
        <v>369</v>
      </c>
      <c r="C196" s="358">
        <v>14</v>
      </c>
      <c r="D196" s="354">
        <v>0</v>
      </c>
      <c r="E196" s="354">
        <v>0</v>
      </c>
      <c r="F196" s="354">
        <v>0</v>
      </c>
      <c r="G196" s="354"/>
      <c r="H196" s="348"/>
      <c r="I196" s="348"/>
      <c r="J196" s="348"/>
      <c r="K196" s="348"/>
      <c r="L196" s="348"/>
      <c r="M196" s="348"/>
      <c r="N196" s="348"/>
      <c r="O196" s="348"/>
      <c r="P196" s="348"/>
      <c r="Q196" s="348"/>
      <c r="R196" s="348"/>
      <c r="S196" s="348"/>
      <c r="T196" s="348"/>
      <c r="U196" s="348"/>
      <c r="V196" s="348"/>
      <c r="W196" s="348"/>
      <c r="X196" s="348"/>
      <c r="Y196" s="33"/>
    </row>
    <row r="197" spans="1:25" x14ac:dyDescent="0.25">
      <c r="A197" s="240">
        <v>40</v>
      </c>
      <c r="B197" s="6" t="s">
        <v>370</v>
      </c>
      <c r="C197" s="358">
        <v>0</v>
      </c>
      <c r="D197" s="354">
        <v>0</v>
      </c>
      <c r="E197" s="354">
        <v>0</v>
      </c>
      <c r="F197" s="354">
        <v>0</v>
      </c>
      <c r="G197" s="354"/>
      <c r="H197" s="348"/>
      <c r="I197" s="348"/>
      <c r="J197" s="348"/>
      <c r="K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  <c r="W197" s="348"/>
      <c r="X197" s="348"/>
      <c r="Y197" s="33"/>
    </row>
    <row r="198" spans="1:25" x14ac:dyDescent="0.25">
      <c r="A198" s="240">
        <v>41</v>
      </c>
      <c r="B198" s="6" t="s">
        <v>371</v>
      </c>
      <c r="C198" s="358">
        <v>0</v>
      </c>
      <c r="D198" s="354">
        <v>0</v>
      </c>
      <c r="E198" s="354">
        <v>0</v>
      </c>
      <c r="F198" s="354">
        <v>0</v>
      </c>
      <c r="G198" s="354"/>
      <c r="H198" s="348"/>
      <c r="I198" s="348"/>
      <c r="J198" s="348"/>
      <c r="K198" s="348"/>
      <c r="L198" s="348"/>
      <c r="M198" s="348"/>
      <c r="N198" s="348"/>
      <c r="O198" s="348"/>
      <c r="P198" s="348"/>
      <c r="Q198" s="348"/>
      <c r="R198" s="348"/>
      <c r="S198" s="348"/>
      <c r="T198" s="348"/>
      <c r="U198" s="348"/>
      <c r="V198" s="348"/>
      <c r="W198" s="348"/>
      <c r="X198" s="348"/>
      <c r="Y198" s="33"/>
    </row>
    <row r="199" spans="1:25" x14ac:dyDescent="0.25">
      <c r="A199" s="240">
        <v>42</v>
      </c>
      <c r="B199" s="6" t="s">
        <v>372</v>
      </c>
      <c r="C199" s="358">
        <v>0</v>
      </c>
      <c r="D199" s="354">
        <v>0</v>
      </c>
      <c r="E199" s="354">
        <v>0</v>
      </c>
      <c r="F199" s="354">
        <v>51</v>
      </c>
      <c r="G199" s="354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348"/>
      <c r="V199" s="348"/>
      <c r="W199" s="348"/>
      <c r="X199" s="348"/>
      <c r="Y199" s="33"/>
    </row>
    <row r="200" spans="1:25" x14ac:dyDescent="0.25">
      <c r="A200" s="240">
        <v>43</v>
      </c>
      <c r="B200" s="6" t="s">
        <v>373</v>
      </c>
      <c r="C200" s="358">
        <v>0</v>
      </c>
      <c r="D200" s="354">
        <v>0</v>
      </c>
      <c r="E200" s="354">
        <v>0</v>
      </c>
      <c r="F200" s="354">
        <v>0</v>
      </c>
      <c r="G200" s="354"/>
      <c r="H200" s="348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348"/>
      <c r="V200" s="348"/>
      <c r="W200" s="348"/>
      <c r="X200" s="348"/>
      <c r="Y200" s="33"/>
    </row>
    <row r="201" spans="1:25" ht="31.2" customHeight="1" x14ac:dyDescent="0.25">
      <c r="A201" s="628" t="s">
        <v>23</v>
      </c>
      <c r="B201" s="628"/>
      <c r="C201" s="273">
        <f>SUM(C158:C200)</f>
        <v>211</v>
      </c>
      <c r="D201" s="459">
        <f>SUM(D158:D200)</f>
        <v>1352</v>
      </c>
      <c r="E201" s="459">
        <f>SUM(E158:E200)</f>
        <v>18</v>
      </c>
      <c r="F201" s="459">
        <f>SUM(F158:F200)</f>
        <v>5208</v>
      </c>
      <c r="G201" s="34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233"/>
    </row>
    <row r="202" spans="1:25" s="601" customFormat="1" ht="19.95" customHeight="1" x14ac:dyDescent="0.25">
      <c r="A202" s="643" t="s">
        <v>1257</v>
      </c>
      <c r="B202" s="644"/>
      <c r="C202" s="644"/>
      <c r="D202" s="644"/>
      <c r="E202" s="644"/>
      <c r="F202" s="644"/>
      <c r="G202" s="644"/>
      <c r="H202" s="644"/>
      <c r="I202" s="644"/>
      <c r="J202" s="644"/>
      <c r="K202" s="644"/>
      <c r="L202" s="644"/>
      <c r="M202" s="644"/>
      <c r="N202" s="644"/>
      <c r="O202" s="644"/>
      <c r="P202" s="644"/>
      <c r="Q202" s="644"/>
      <c r="R202" s="644"/>
      <c r="S202" s="644"/>
      <c r="T202" s="644"/>
      <c r="U202" s="644"/>
      <c r="V202" s="644"/>
      <c r="W202" s="644"/>
      <c r="X202" s="644"/>
      <c r="Y202" s="234"/>
    </row>
    <row r="203" spans="1:25" s="601" customFormat="1" ht="21.6" customHeight="1" x14ac:dyDescent="0.25">
      <c r="A203" s="639" t="s">
        <v>1264</v>
      </c>
      <c r="B203" s="640"/>
      <c r="C203" s="640"/>
      <c r="D203" s="640"/>
      <c r="E203" s="640"/>
      <c r="F203" s="640"/>
      <c r="G203" s="640"/>
      <c r="H203" s="640"/>
      <c r="I203" s="640"/>
      <c r="J203" s="640"/>
      <c r="K203" s="640"/>
      <c r="L203" s="640"/>
      <c r="M203" s="640"/>
      <c r="N203" s="640"/>
      <c r="O203" s="640"/>
      <c r="P203" s="640"/>
      <c r="Q203" s="640"/>
      <c r="R203" s="640"/>
      <c r="S203" s="640"/>
      <c r="T203" s="640"/>
      <c r="U203" s="640"/>
      <c r="V203" s="640"/>
      <c r="W203" s="640"/>
      <c r="X203" s="640"/>
      <c r="Y203" s="234"/>
    </row>
    <row r="204" spans="1:25" ht="18" customHeight="1" x14ac:dyDescent="0.25">
      <c r="A204" s="641" t="s">
        <v>1258</v>
      </c>
      <c r="B204" s="611"/>
      <c r="C204" s="611"/>
      <c r="D204" s="611"/>
      <c r="E204" s="611"/>
      <c r="F204" s="611"/>
      <c r="G204" s="611"/>
      <c r="H204" s="611"/>
      <c r="I204" s="611"/>
      <c r="J204" s="611"/>
      <c r="K204" s="611"/>
      <c r="L204" s="611"/>
      <c r="M204" s="611"/>
      <c r="N204" s="611"/>
      <c r="O204" s="611"/>
      <c r="P204" s="611"/>
      <c r="Q204" s="611"/>
      <c r="R204" s="611"/>
      <c r="S204" s="611"/>
      <c r="T204" s="611"/>
      <c r="U204" s="611"/>
      <c r="V204" s="611"/>
      <c r="W204" s="611"/>
      <c r="X204" s="611"/>
      <c r="Y204" s="233"/>
    </row>
    <row r="205" spans="1:25" ht="28.95" customHeight="1" x14ac:dyDescent="0.25">
      <c r="Y205" s="5"/>
    </row>
    <row r="206" spans="1:25" ht="15.6" x14ac:dyDescent="0.4">
      <c r="A206" s="635" t="s">
        <v>1361</v>
      </c>
      <c r="B206" s="625"/>
      <c r="C206" s="625"/>
      <c r="D206" s="625"/>
      <c r="E206" s="625"/>
      <c r="F206" s="625"/>
      <c r="G206" s="625"/>
      <c r="H206" s="625"/>
      <c r="I206" s="625"/>
      <c r="J206" s="625"/>
      <c r="K206" s="625"/>
      <c r="L206" s="625"/>
      <c r="M206" s="625"/>
      <c r="N206" s="625"/>
      <c r="O206" s="625"/>
      <c r="P206" s="625"/>
      <c r="Q206" s="625"/>
      <c r="R206" s="625"/>
      <c r="S206" s="625"/>
      <c r="T206" s="642"/>
      <c r="U206" s="642"/>
      <c r="V206" s="642"/>
      <c r="W206" s="642"/>
      <c r="X206" s="642"/>
      <c r="Y206" s="642"/>
    </row>
    <row r="207" spans="1:25" ht="10.199999999999999" customHeight="1" x14ac:dyDescent="0.25">
      <c r="A207" s="346"/>
      <c r="B207" s="346"/>
      <c r="D207" s="346"/>
      <c r="E207" s="346"/>
      <c r="F207" s="346"/>
      <c r="G207" s="346"/>
      <c r="H207" s="346"/>
      <c r="I207" s="345" t="s">
        <v>697</v>
      </c>
      <c r="J207" s="346"/>
      <c r="K207" s="346"/>
      <c r="L207" s="346"/>
      <c r="M207" s="345" t="s">
        <v>701</v>
      </c>
      <c r="N207" s="346"/>
      <c r="O207" s="346"/>
      <c r="P207" s="346"/>
      <c r="Q207" s="346"/>
      <c r="S207" s="346"/>
      <c r="U207" s="345" t="s">
        <v>696</v>
      </c>
    </row>
    <row r="208" spans="1:25" ht="15" customHeight="1" x14ac:dyDescent="0.25">
      <c r="A208" s="346"/>
      <c r="B208" s="55" t="s">
        <v>698</v>
      </c>
      <c r="D208" s="346"/>
      <c r="E208" s="346"/>
      <c r="F208" s="346"/>
      <c r="G208" s="346"/>
      <c r="H208" s="346"/>
      <c r="I208" s="345"/>
      <c r="J208" s="346"/>
      <c r="K208" s="346"/>
      <c r="L208" s="55" t="s">
        <v>1578</v>
      </c>
      <c r="M208" s="345"/>
      <c r="N208" s="346"/>
      <c r="O208" s="346"/>
      <c r="P208" s="346"/>
      <c r="Q208" s="346"/>
      <c r="R208" s="345"/>
      <c r="S208" s="346"/>
    </row>
    <row r="209" spans="1:19" x14ac:dyDescent="0.25">
      <c r="A209" s="345" t="s">
        <v>699</v>
      </c>
      <c r="B209" s="346"/>
      <c r="D209" s="346"/>
      <c r="E209" s="346"/>
      <c r="F209" s="346"/>
      <c r="G209" s="346"/>
      <c r="H209" s="346"/>
      <c r="I209" s="346"/>
      <c r="J209" s="346"/>
      <c r="K209" s="346"/>
      <c r="L209" s="624" t="s">
        <v>700</v>
      </c>
      <c r="M209" s="625"/>
      <c r="N209" s="625"/>
      <c r="O209" s="625"/>
      <c r="P209" s="625"/>
      <c r="Q209" s="625"/>
      <c r="R209" s="346"/>
      <c r="S209" s="346"/>
    </row>
  </sheetData>
  <mergeCells count="112">
    <mergeCell ref="A203:X203"/>
    <mergeCell ref="A204:X204"/>
    <mergeCell ref="A206:Y206"/>
    <mergeCell ref="L209:Q209"/>
    <mergeCell ref="A152:B152"/>
    <mergeCell ref="A155:A156"/>
    <mergeCell ref="B155:B156"/>
    <mergeCell ref="C155:X155"/>
    <mergeCell ref="A201:B201"/>
    <mergeCell ref="A202:X202"/>
    <mergeCell ref="A103:B103"/>
    <mergeCell ref="H103:I103"/>
    <mergeCell ref="P103:Q103"/>
    <mergeCell ref="A106:A107"/>
    <mergeCell ref="B106:B107"/>
    <mergeCell ref="C106:W106"/>
    <mergeCell ref="H100:I100"/>
    <mergeCell ref="P100:Q100"/>
    <mergeCell ref="H101:I101"/>
    <mergeCell ref="P101:Q101"/>
    <mergeCell ref="H102:I102"/>
    <mergeCell ref="P102:Q102"/>
    <mergeCell ref="H97:I97"/>
    <mergeCell ref="P97:Q97"/>
    <mergeCell ref="H98:I98"/>
    <mergeCell ref="P98:Q98"/>
    <mergeCell ref="H99:I99"/>
    <mergeCell ref="P99:Q99"/>
    <mergeCell ref="H94:I94"/>
    <mergeCell ref="P94:Q94"/>
    <mergeCell ref="H95:I95"/>
    <mergeCell ref="P95:Q95"/>
    <mergeCell ref="H96:I96"/>
    <mergeCell ref="P96:Q96"/>
    <mergeCell ref="H91:I91"/>
    <mergeCell ref="P91:Q91"/>
    <mergeCell ref="H92:I92"/>
    <mergeCell ref="P92:Q92"/>
    <mergeCell ref="H93:I93"/>
    <mergeCell ref="P93:Q93"/>
    <mergeCell ref="H88:I88"/>
    <mergeCell ref="P88:Q88"/>
    <mergeCell ref="H89:I89"/>
    <mergeCell ref="P89:Q89"/>
    <mergeCell ref="H90:I90"/>
    <mergeCell ref="P90:Q90"/>
    <mergeCell ref="H85:I85"/>
    <mergeCell ref="P85:Q85"/>
    <mergeCell ref="H86:I86"/>
    <mergeCell ref="P86:Q86"/>
    <mergeCell ref="H87:I87"/>
    <mergeCell ref="P87:Q87"/>
    <mergeCell ref="H82:I82"/>
    <mergeCell ref="P82:Q82"/>
    <mergeCell ref="H83:I83"/>
    <mergeCell ref="P83:Q83"/>
    <mergeCell ref="H84:I84"/>
    <mergeCell ref="P84:Q84"/>
    <mergeCell ref="H79:I79"/>
    <mergeCell ref="P79:Q79"/>
    <mergeCell ref="H80:I80"/>
    <mergeCell ref="P80:Q80"/>
    <mergeCell ref="H81:I81"/>
    <mergeCell ref="P81:Q81"/>
    <mergeCell ref="H76:I76"/>
    <mergeCell ref="P76:Q76"/>
    <mergeCell ref="H77:I77"/>
    <mergeCell ref="P77:Q77"/>
    <mergeCell ref="H78:I78"/>
    <mergeCell ref="P78:Q78"/>
    <mergeCell ref="H73:I73"/>
    <mergeCell ref="P73:Q73"/>
    <mergeCell ref="H74:I74"/>
    <mergeCell ref="P74:Q74"/>
    <mergeCell ref="H75:I75"/>
    <mergeCell ref="P75:Q75"/>
    <mergeCell ref="H70:I70"/>
    <mergeCell ref="P70:Q70"/>
    <mergeCell ref="H71:I71"/>
    <mergeCell ref="P71:Q71"/>
    <mergeCell ref="H72:I72"/>
    <mergeCell ref="P72:Q72"/>
    <mergeCell ref="H68:I68"/>
    <mergeCell ref="P68:Q68"/>
    <mergeCell ref="H69:I69"/>
    <mergeCell ref="P69:Q69"/>
    <mergeCell ref="H64:I64"/>
    <mergeCell ref="P64:Q64"/>
    <mergeCell ref="H65:I65"/>
    <mergeCell ref="P65:Q65"/>
    <mergeCell ref="H66:I66"/>
    <mergeCell ref="P66:Q66"/>
    <mergeCell ref="H63:I63"/>
    <mergeCell ref="P63:Q63"/>
    <mergeCell ref="A54:B54"/>
    <mergeCell ref="A57:A58"/>
    <mergeCell ref="B57:B58"/>
    <mergeCell ref="C57:X57"/>
    <mergeCell ref="H60:I60"/>
    <mergeCell ref="P60:Q60"/>
    <mergeCell ref="H67:I67"/>
    <mergeCell ref="P67:Q67"/>
    <mergeCell ref="A1:V1"/>
    <mergeCell ref="A2:Y2"/>
    <mergeCell ref="A3:Y3"/>
    <mergeCell ref="A8:A9"/>
    <mergeCell ref="B8:B9"/>
    <mergeCell ref="C8:Y8"/>
    <mergeCell ref="H61:I61"/>
    <mergeCell ref="P61:Q61"/>
    <mergeCell ref="H62:I62"/>
    <mergeCell ref="P62:Q62"/>
  </mergeCells>
  <pageMargins left="0.59055118110236227" right="0.59055118110236227" top="0.78740157480314965" bottom="0.31496062992125984" header="0.31496062992125984" footer="0.31496062992125984"/>
  <pageSetup paperSize="9" scale="60" fitToWidth="4" fitToHeight="4" orientation="landscape" r:id="rId1"/>
  <rowBreaks count="3" manualBreakCount="3">
    <brk id="55" max="24" man="1"/>
    <brk id="104" max="24" man="1"/>
    <brk id="153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77"/>
  <sheetViews>
    <sheetView view="pageBreakPreview" topLeftCell="B152" zoomScale="110" zoomScaleNormal="110" zoomScaleSheetLayoutView="110" workbookViewId="0">
      <selection activeCell="D108" sqref="D108"/>
    </sheetView>
  </sheetViews>
  <sheetFormatPr defaultColWidth="8.88671875" defaultRowHeight="13.8" x14ac:dyDescent="0.25"/>
  <cols>
    <col min="1" max="1" width="0" style="153" hidden="1" customWidth="1"/>
    <col min="2" max="2" width="4.33203125" style="153" customWidth="1"/>
    <col min="3" max="3" width="19.5546875" style="153" customWidth="1"/>
    <col min="4" max="4" width="38.5546875" style="153" customWidth="1"/>
    <col min="5" max="5" width="19.33203125" style="182" customWidth="1"/>
    <col min="6" max="6" width="25.33203125" style="153" customWidth="1"/>
    <col min="7" max="7" width="17.6640625" style="153" customWidth="1"/>
    <col min="8" max="8" width="12.44140625" style="153" customWidth="1"/>
    <col min="9" max="10" width="8.88671875" style="153" customWidth="1"/>
    <col min="11" max="16384" width="8.88671875" style="153"/>
  </cols>
  <sheetData>
    <row r="1" spans="2:39" x14ac:dyDescent="0.25">
      <c r="B1" s="151"/>
      <c r="C1" s="151"/>
      <c r="D1" s="151"/>
      <c r="E1" s="179"/>
      <c r="F1" s="151"/>
      <c r="G1" s="152" t="s">
        <v>954</v>
      </c>
    </row>
    <row r="2" spans="2:39" ht="10.95" customHeight="1" x14ac:dyDescent="0.25">
      <c r="B2" s="771" t="s">
        <v>0</v>
      </c>
      <c r="C2" s="771"/>
      <c r="D2" s="771"/>
      <c r="E2" s="771"/>
      <c r="F2" s="771"/>
      <c r="G2" s="771"/>
    </row>
    <row r="3" spans="2:39" ht="24.6" customHeight="1" x14ac:dyDescent="0.25">
      <c r="B3" s="772" t="s">
        <v>955</v>
      </c>
      <c r="C3" s="771"/>
      <c r="D3" s="771"/>
      <c r="E3" s="771"/>
      <c r="F3" s="771"/>
      <c r="G3" s="771"/>
    </row>
    <row r="4" spans="2:39" s="176" customFormat="1" ht="13.95" customHeight="1" x14ac:dyDescent="0.25">
      <c r="B4" s="799" t="s">
        <v>1267</v>
      </c>
      <c r="C4" s="799"/>
      <c r="D4" s="799"/>
      <c r="E4" s="799"/>
      <c r="F4" s="799"/>
      <c r="G4" s="799"/>
    </row>
    <row r="5" spans="2:39" ht="15" x14ac:dyDescent="0.25">
      <c r="B5" s="151"/>
      <c r="C5" s="151"/>
      <c r="D5" s="151"/>
      <c r="E5" s="179"/>
      <c r="F5" s="151"/>
      <c r="G5" s="151"/>
    </row>
    <row r="6" spans="2:39" x14ac:dyDescent="0.25">
      <c r="B6" s="773" t="s">
        <v>430</v>
      </c>
      <c r="C6" s="773"/>
      <c r="D6" s="773"/>
      <c r="E6" s="773"/>
      <c r="F6" s="773"/>
      <c r="G6" s="773"/>
    </row>
    <row r="7" spans="2:39" ht="22.95" customHeight="1" x14ac:dyDescent="0.25">
      <c r="B7" s="774" t="s">
        <v>1234</v>
      </c>
      <c r="C7" s="774"/>
      <c r="D7" s="774"/>
      <c r="E7" s="774"/>
      <c r="F7" s="774"/>
      <c r="G7" s="774"/>
    </row>
    <row r="8" spans="2:39" ht="15" x14ac:dyDescent="0.25">
      <c r="B8" s="154"/>
      <c r="C8" s="154"/>
      <c r="D8" s="154"/>
      <c r="E8" s="180"/>
      <c r="F8" s="154"/>
      <c r="G8" s="154"/>
    </row>
    <row r="9" spans="2:39" ht="25.2" customHeight="1" x14ac:dyDescent="0.25">
      <c r="B9" s="773" t="s">
        <v>967</v>
      </c>
      <c r="C9" s="773"/>
      <c r="D9" s="773"/>
      <c r="E9" s="180"/>
      <c r="F9" s="154"/>
      <c r="G9" s="154"/>
      <c r="H9" s="155"/>
      <c r="I9" s="155"/>
      <c r="J9" s="155"/>
      <c r="K9" s="156"/>
    </row>
    <row r="10" spans="2:39" ht="15.6" customHeight="1" x14ac:dyDescent="0.25">
      <c r="B10" s="773" t="s">
        <v>1339</v>
      </c>
      <c r="C10" s="773"/>
      <c r="D10" s="773"/>
      <c r="E10" s="773"/>
      <c r="F10" s="773"/>
      <c r="G10" s="154"/>
      <c r="H10" s="157"/>
      <c r="I10" s="157"/>
      <c r="J10" s="157"/>
      <c r="K10" s="156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2:39" ht="13.95" customHeight="1" x14ac:dyDescent="0.25">
      <c r="B11" s="151"/>
      <c r="C11" s="151"/>
      <c r="D11" s="151"/>
      <c r="E11" s="179"/>
      <c r="F11" s="151"/>
      <c r="G11" s="151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2:39" ht="35.4" customHeight="1" x14ac:dyDescent="0.3">
      <c r="B12" s="159" t="s">
        <v>421</v>
      </c>
      <c r="C12" s="775" t="s">
        <v>203</v>
      </c>
      <c r="D12" s="776"/>
      <c r="E12" s="159" t="s">
        <v>958</v>
      </c>
      <c r="F12" s="159" t="s">
        <v>205</v>
      </c>
      <c r="G12" s="159" t="s">
        <v>206</v>
      </c>
      <c r="H12" s="158"/>
      <c r="I12" s="158"/>
      <c r="J12" s="158"/>
      <c r="K12" s="158"/>
    </row>
    <row r="13" spans="2:39" ht="14.4" customHeight="1" x14ac:dyDescent="0.25">
      <c r="B13" s="160">
        <v>1</v>
      </c>
      <c r="C13" s="777">
        <v>2</v>
      </c>
      <c r="D13" s="778"/>
      <c r="E13" s="160">
        <v>3</v>
      </c>
      <c r="F13" s="160">
        <v>4</v>
      </c>
      <c r="G13" s="160">
        <v>5</v>
      </c>
      <c r="H13" s="158"/>
      <c r="I13" s="158"/>
      <c r="J13" s="158"/>
      <c r="K13" s="158"/>
    </row>
    <row r="14" spans="2:39" s="186" customFormat="1" ht="11.7" customHeight="1" x14ac:dyDescent="0.25">
      <c r="B14" s="717">
        <v>1</v>
      </c>
      <c r="C14" s="787" t="s">
        <v>331</v>
      </c>
      <c r="D14" s="58" t="s">
        <v>871</v>
      </c>
      <c r="E14" s="162">
        <v>10</v>
      </c>
      <c r="F14" s="162">
        <v>10</v>
      </c>
      <c r="G14" s="162">
        <v>10</v>
      </c>
      <c r="H14" s="536"/>
      <c r="I14" s="536"/>
      <c r="J14" s="536"/>
      <c r="K14" s="536"/>
    </row>
    <row r="15" spans="2:39" s="176" customFormat="1" ht="11.7" customHeight="1" x14ac:dyDescent="0.25">
      <c r="B15" s="717"/>
      <c r="C15" s="787"/>
      <c r="D15" s="58" t="s">
        <v>738</v>
      </c>
      <c r="E15" s="162">
        <v>0</v>
      </c>
      <c r="F15" s="162">
        <v>0</v>
      </c>
      <c r="G15" s="162">
        <v>0</v>
      </c>
    </row>
    <row r="16" spans="2:39" s="186" customFormat="1" ht="11.7" customHeight="1" x14ac:dyDescent="0.25">
      <c r="B16" s="717"/>
      <c r="C16" s="787"/>
      <c r="D16" s="58" t="s">
        <v>739</v>
      </c>
      <c r="E16" s="162">
        <v>3</v>
      </c>
      <c r="F16" s="162">
        <v>2</v>
      </c>
      <c r="G16" s="162">
        <v>1</v>
      </c>
    </row>
    <row r="17" spans="2:7" s="186" customFormat="1" ht="11.7" customHeight="1" x14ac:dyDescent="0.25">
      <c r="B17" s="717">
        <v>2</v>
      </c>
      <c r="C17" s="796" t="s">
        <v>332</v>
      </c>
      <c r="D17" s="58" t="s">
        <v>988</v>
      </c>
      <c r="E17" s="162">
        <v>5</v>
      </c>
      <c r="F17" s="162">
        <v>5</v>
      </c>
      <c r="G17" s="162">
        <v>5</v>
      </c>
    </row>
    <row r="18" spans="2:7" s="186" customFormat="1" ht="11.7" customHeight="1" x14ac:dyDescent="0.25">
      <c r="B18" s="717"/>
      <c r="C18" s="796"/>
      <c r="D18" s="58" t="s">
        <v>739</v>
      </c>
      <c r="E18" s="162">
        <v>3</v>
      </c>
      <c r="F18" s="162">
        <v>3</v>
      </c>
      <c r="G18" s="162">
        <v>3</v>
      </c>
    </row>
    <row r="19" spans="2:7" s="186" customFormat="1" ht="11.7" customHeight="1" x14ac:dyDescent="0.25">
      <c r="B19" s="717">
        <v>3</v>
      </c>
      <c r="C19" s="787" t="s">
        <v>333</v>
      </c>
      <c r="D19" s="58" t="s">
        <v>872</v>
      </c>
      <c r="E19" s="162">
        <v>1</v>
      </c>
      <c r="F19" s="162">
        <v>0</v>
      </c>
      <c r="G19" s="162">
        <v>0</v>
      </c>
    </row>
    <row r="20" spans="2:7" s="186" customFormat="1" ht="11.7" customHeight="1" x14ac:dyDescent="0.25">
      <c r="B20" s="717"/>
      <c r="C20" s="787"/>
      <c r="D20" s="58" t="s">
        <v>472</v>
      </c>
      <c r="E20" s="162">
        <v>3</v>
      </c>
      <c r="F20" s="162">
        <v>2</v>
      </c>
      <c r="G20" s="162">
        <v>2</v>
      </c>
    </row>
    <row r="21" spans="2:7" s="186" customFormat="1" ht="11.7" customHeight="1" x14ac:dyDescent="0.25">
      <c r="B21" s="717"/>
      <c r="C21" s="787"/>
      <c r="D21" s="58" t="s">
        <v>996</v>
      </c>
      <c r="E21" s="162">
        <v>0</v>
      </c>
      <c r="F21" s="162">
        <v>0</v>
      </c>
      <c r="G21" s="162">
        <v>0</v>
      </c>
    </row>
    <row r="22" spans="2:7" s="176" customFormat="1" ht="11.7" customHeight="1" x14ac:dyDescent="0.25">
      <c r="B22" s="717"/>
      <c r="C22" s="787"/>
      <c r="D22" s="58" t="s">
        <v>739</v>
      </c>
      <c r="E22" s="162">
        <v>0</v>
      </c>
      <c r="F22" s="162">
        <v>0</v>
      </c>
      <c r="G22" s="162">
        <v>0</v>
      </c>
    </row>
    <row r="23" spans="2:7" s="176" customFormat="1" ht="22.95" customHeight="1" x14ac:dyDescent="0.25">
      <c r="B23" s="713">
        <v>4</v>
      </c>
      <c r="C23" s="791" t="s">
        <v>334</v>
      </c>
      <c r="D23" s="466" t="s">
        <v>873</v>
      </c>
      <c r="E23" s="162">
        <v>6</v>
      </c>
      <c r="F23" s="162">
        <v>6</v>
      </c>
      <c r="G23" s="162">
        <v>5</v>
      </c>
    </row>
    <row r="24" spans="2:7" s="176" customFormat="1" ht="21" customHeight="1" x14ac:dyDescent="0.25">
      <c r="B24" s="800"/>
      <c r="C24" s="801"/>
      <c r="D24" s="466" t="s">
        <v>1295</v>
      </c>
      <c r="E24" s="162">
        <v>0</v>
      </c>
      <c r="F24" s="162">
        <v>0</v>
      </c>
      <c r="G24" s="162">
        <v>0</v>
      </c>
    </row>
    <row r="25" spans="2:7" s="186" customFormat="1" ht="14.4" customHeight="1" x14ac:dyDescent="0.25">
      <c r="B25" s="713">
        <v>5</v>
      </c>
      <c r="C25" s="798" t="s">
        <v>335</v>
      </c>
      <c r="D25" s="285" t="s">
        <v>1052</v>
      </c>
      <c r="E25" s="162">
        <v>2</v>
      </c>
      <c r="F25" s="162">
        <v>2</v>
      </c>
      <c r="G25" s="162">
        <v>2</v>
      </c>
    </row>
    <row r="26" spans="2:7" s="186" customFormat="1" ht="11.7" customHeight="1" x14ac:dyDescent="0.25">
      <c r="B26" s="802"/>
      <c r="C26" s="803"/>
      <c r="D26" s="58" t="s">
        <v>987</v>
      </c>
      <c r="E26" s="162">
        <v>1</v>
      </c>
      <c r="F26" s="162">
        <v>1</v>
      </c>
      <c r="G26" s="162">
        <v>1</v>
      </c>
    </row>
    <row r="27" spans="2:7" s="186" customFormat="1" ht="11.7" customHeight="1" x14ac:dyDescent="0.25">
      <c r="B27" s="802"/>
      <c r="C27" s="803"/>
      <c r="D27" s="58" t="s">
        <v>874</v>
      </c>
      <c r="E27" s="162">
        <v>0</v>
      </c>
      <c r="F27" s="162">
        <v>0</v>
      </c>
      <c r="G27" s="162">
        <v>0</v>
      </c>
    </row>
    <row r="28" spans="2:7" s="186" customFormat="1" ht="11.7" customHeight="1" x14ac:dyDescent="0.25">
      <c r="B28" s="802"/>
      <c r="C28" s="803"/>
      <c r="D28" s="58" t="s">
        <v>1279</v>
      </c>
      <c r="E28" s="162">
        <v>0</v>
      </c>
      <c r="F28" s="162">
        <v>0</v>
      </c>
      <c r="G28" s="162">
        <v>0</v>
      </c>
    </row>
    <row r="29" spans="2:7" s="176" customFormat="1" ht="11.7" customHeight="1" x14ac:dyDescent="0.25">
      <c r="B29" s="800"/>
      <c r="C29" s="804"/>
      <c r="D29" s="58" t="s">
        <v>739</v>
      </c>
      <c r="E29" s="162">
        <v>2</v>
      </c>
      <c r="F29" s="162">
        <v>2</v>
      </c>
      <c r="G29" s="162">
        <v>2</v>
      </c>
    </row>
    <row r="30" spans="2:7" s="186" customFormat="1" ht="11.7" customHeight="1" x14ac:dyDescent="0.25">
      <c r="B30" s="722">
        <v>6</v>
      </c>
      <c r="C30" s="796" t="s">
        <v>336</v>
      </c>
      <c r="D30" s="58" t="s">
        <v>875</v>
      </c>
      <c r="E30" s="162">
        <v>0</v>
      </c>
      <c r="F30" s="162">
        <v>0</v>
      </c>
      <c r="G30" s="162">
        <v>0</v>
      </c>
    </row>
    <row r="31" spans="2:7" s="186" customFormat="1" ht="11.7" customHeight="1" x14ac:dyDescent="0.25">
      <c r="B31" s="722"/>
      <c r="C31" s="796"/>
      <c r="D31" s="58" t="s">
        <v>989</v>
      </c>
      <c r="E31" s="162">
        <v>2</v>
      </c>
      <c r="F31" s="162">
        <v>2</v>
      </c>
      <c r="G31" s="162">
        <v>1</v>
      </c>
    </row>
    <row r="32" spans="2:7" s="186" customFormat="1" ht="11.7" customHeight="1" x14ac:dyDescent="0.25">
      <c r="B32" s="722"/>
      <c r="C32" s="796"/>
      <c r="D32" s="58" t="s">
        <v>739</v>
      </c>
      <c r="E32" s="162">
        <v>2</v>
      </c>
      <c r="F32" s="162">
        <v>2</v>
      </c>
      <c r="G32" s="162">
        <v>2</v>
      </c>
    </row>
    <row r="33" spans="2:7" s="176" customFormat="1" ht="11.7" customHeight="1" x14ac:dyDescent="0.25">
      <c r="B33" s="717">
        <v>7</v>
      </c>
      <c r="C33" s="796" t="s">
        <v>337</v>
      </c>
      <c r="D33" s="58" t="s">
        <v>990</v>
      </c>
      <c r="E33" s="162">
        <v>0</v>
      </c>
      <c r="F33" s="162">
        <v>0</v>
      </c>
      <c r="G33" s="162">
        <v>0</v>
      </c>
    </row>
    <row r="34" spans="2:7" s="176" customFormat="1" ht="11.7" customHeight="1" x14ac:dyDescent="0.25">
      <c r="B34" s="717"/>
      <c r="C34" s="796"/>
      <c r="D34" s="58" t="s">
        <v>1053</v>
      </c>
      <c r="E34" s="162">
        <v>0</v>
      </c>
      <c r="F34" s="162">
        <v>0</v>
      </c>
      <c r="G34" s="162">
        <v>0</v>
      </c>
    </row>
    <row r="35" spans="2:7" s="186" customFormat="1" ht="11.7" customHeight="1" x14ac:dyDescent="0.25">
      <c r="B35" s="717"/>
      <c r="C35" s="796"/>
      <c r="D35" s="58" t="s">
        <v>740</v>
      </c>
      <c r="E35" s="162">
        <v>2</v>
      </c>
      <c r="F35" s="162">
        <v>2</v>
      </c>
      <c r="G35" s="162">
        <v>2</v>
      </c>
    </row>
    <row r="36" spans="2:7" s="186" customFormat="1" ht="11.7" customHeight="1" x14ac:dyDescent="0.25">
      <c r="B36" s="717"/>
      <c r="C36" s="796"/>
      <c r="D36" s="58" t="s">
        <v>876</v>
      </c>
      <c r="E36" s="162">
        <v>2</v>
      </c>
      <c r="F36" s="162">
        <v>0</v>
      </c>
      <c r="G36" s="162">
        <v>0</v>
      </c>
    </row>
    <row r="37" spans="2:7" s="186" customFormat="1" ht="11.7" customHeight="1" x14ac:dyDescent="0.25">
      <c r="B37" s="717"/>
      <c r="C37" s="796"/>
      <c r="D37" s="58" t="s">
        <v>739</v>
      </c>
      <c r="E37" s="162">
        <v>0</v>
      </c>
      <c r="F37" s="162">
        <v>0</v>
      </c>
      <c r="G37" s="162">
        <v>0</v>
      </c>
    </row>
    <row r="38" spans="2:7" s="186" customFormat="1" ht="11.7" customHeight="1" x14ac:dyDescent="0.25">
      <c r="B38" s="463">
        <v>8</v>
      </c>
      <c r="C38" s="464" t="s">
        <v>338</v>
      </c>
      <c r="D38" s="58" t="s">
        <v>991</v>
      </c>
      <c r="E38" s="162">
        <v>0</v>
      </c>
      <c r="F38" s="162">
        <v>0</v>
      </c>
      <c r="G38" s="162">
        <v>0</v>
      </c>
    </row>
    <row r="39" spans="2:7" s="176" customFormat="1" ht="11.7" customHeight="1" x14ac:dyDescent="0.25">
      <c r="B39" s="717">
        <v>9</v>
      </c>
      <c r="C39" s="796" t="s">
        <v>339</v>
      </c>
      <c r="D39" s="58" t="s">
        <v>992</v>
      </c>
      <c r="E39" s="162">
        <v>0</v>
      </c>
      <c r="F39" s="162">
        <v>0</v>
      </c>
      <c r="G39" s="162">
        <v>0</v>
      </c>
    </row>
    <row r="40" spans="2:7" s="186" customFormat="1" ht="11.7" customHeight="1" x14ac:dyDescent="0.25">
      <c r="B40" s="717"/>
      <c r="C40" s="796"/>
      <c r="D40" s="58" t="s">
        <v>877</v>
      </c>
      <c r="E40" s="162">
        <v>1</v>
      </c>
      <c r="F40" s="162">
        <v>1</v>
      </c>
      <c r="G40" s="162">
        <v>1</v>
      </c>
    </row>
    <row r="41" spans="2:7" s="176" customFormat="1" ht="11.7" customHeight="1" x14ac:dyDescent="0.25">
      <c r="B41" s="717"/>
      <c r="C41" s="796"/>
      <c r="D41" s="58" t="s">
        <v>1054</v>
      </c>
      <c r="E41" s="162">
        <v>0</v>
      </c>
      <c r="F41" s="162">
        <v>0</v>
      </c>
      <c r="G41" s="162">
        <v>0</v>
      </c>
    </row>
    <row r="42" spans="2:7" s="176" customFormat="1" ht="11.7" customHeight="1" x14ac:dyDescent="0.25">
      <c r="B42" s="717"/>
      <c r="C42" s="796"/>
      <c r="D42" s="58" t="s">
        <v>741</v>
      </c>
      <c r="E42" s="162">
        <v>0</v>
      </c>
      <c r="F42" s="162">
        <v>0</v>
      </c>
      <c r="G42" s="162">
        <v>0</v>
      </c>
    </row>
    <row r="43" spans="2:7" s="176" customFormat="1" ht="11.7" customHeight="1" x14ac:dyDescent="0.25">
      <c r="B43" s="717"/>
      <c r="C43" s="796"/>
      <c r="D43" s="58" t="s">
        <v>739</v>
      </c>
      <c r="E43" s="162">
        <v>0</v>
      </c>
      <c r="F43" s="162">
        <v>0</v>
      </c>
      <c r="G43" s="162">
        <v>0</v>
      </c>
    </row>
    <row r="44" spans="2:7" s="176" customFormat="1" ht="11.7" customHeight="1" x14ac:dyDescent="0.25">
      <c r="B44" s="463">
        <v>10</v>
      </c>
      <c r="C44" s="464" t="s">
        <v>340</v>
      </c>
      <c r="D44" s="467" t="s">
        <v>993</v>
      </c>
      <c r="E44" s="162">
        <v>0</v>
      </c>
      <c r="F44" s="162">
        <v>0</v>
      </c>
      <c r="G44" s="162">
        <v>0</v>
      </c>
    </row>
    <row r="45" spans="2:7" s="186" customFormat="1" ht="11.7" customHeight="1" x14ac:dyDescent="0.25">
      <c r="B45" s="717">
        <v>11</v>
      </c>
      <c r="C45" s="787" t="s">
        <v>341</v>
      </c>
      <c r="D45" s="58" t="s">
        <v>994</v>
      </c>
      <c r="E45" s="162">
        <v>1</v>
      </c>
      <c r="F45" s="162">
        <v>0</v>
      </c>
      <c r="G45" s="162">
        <v>0</v>
      </c>
    </row>
    <row r="46" spans="2:7" s="186" customFormat="1" ht="11.7" customHeight="1" x14ac:dyDescent="0.25">
      <c r="B46" s="717"/>
      <c r="C46" s="787"/>
      <c r="D46" s="58" t="s">
        <v>739</v>
      </c>
      <c r="E46" s="162">
        <v>5</v>
      </c>
      <c r="F46" s="162">
        <v>4</v>
      </c>
      <c r="G46" s="162">
        <v>4</v>
      </c>
    </row>
    <row r="47" spans="2:7" s="186" customFormat="1" ht="11.7" customHeight="1" x14ac:dyDescent="0.25">
      <c r="B47" s="722">
        <v>12</v>
      </c>
      <c r="C47" s="787" t="s">
        <v>342</v>
      </c>
      <c r="D47" s="58" t="s">
        <v>995</v>
      </c>
      <c r="E47" s="162">
        <v>1</v>
      </c>
      <c r="F47" s="162">
        <v>0</v>
      </c>
      <c r="G47" s="162">
        <v>0</v>
      </c>
    </row>
    <row r="48" spans="2:7" s="176" customFormat="1" ht="11.7" customHeight="1" x14ac:dyDescent="0.25">
      <c r="B48" s="722"/>
      <c r="C48" s="787"/>
      <c r="D48" s="58" t="s">
        <v>741</v>
      </c>
      <c r="E48" s="162">
        <v>0</v>
      </c>
      <c r="F48" s="162">
        <v>0</v>
      </c>
      <c r="G48" s="162">
        <v>0</v>
      </c>
    </row>
    <row r="49" spans="2:7" s="186" customFormat="1" ht="11.7" customHeight="1" x14ac:dyDescent="0.25">
      <c r="B49" s="722"/>
      <c r="C49" s="787"/>
      <c r="D49" s="58" t="s">
        <v>742</v>
      </c>
      <c r="E49" s="162">
        <v>0</v>
      </c>
      <c r="F49" s="162">
        <v>0</v>
      </c>
      <c r="G49" s="162">
        <v>0</v>
      </c>
    </row>
    <row r="50" spans="2:7" s="176" customFormat="1" ht="11.7" customHeight="1" x14ac:dyDescent="0.25">
      <c r="B50" s="722"/>
      <c r="C50" s="787"/>
      <c r="D50" s="58" t="s">
        <v>1054</v>
      </c>
      <c r="E50" s="162">
        <v>0</v>
      </c>
      <c r="F50" s="162">
        <v>0</v>
      </c>
      <c r="G50" s="162">
        <v>0</v>
      </c>
    </row>
    <row r="51" spans="2:7" s="186" customFormat="1" ht="11.7" customHeight="1" x14ac:dyDescent="0.25">
      <c r="B51" s="717">
        <v>13</v>
      </c>
      <c r="C51" s="787" t="s">
        <v>343</v>
      </c>
      <c r="D51" s="58" t="s">
        <v>997</v>
      </c>
      <c r="E51" s="162">
        <v>3</v>
      </c>
      <c r="F51" s="162">
        <v>3</v>
      </c>
      <c r="G51" s="162">
        <v>3</v>
      </c>
    </row>
    <row r="52" spans="2:7" s="186" customFormat="1" ht="11.7" customHeight="1" x14ac:dyDescent="0.25">
      <c r="B52" s="717"/>
      <c r="C52" s="787"/>
      <c r="D52" s="58" t="s">
        <v>483</v>
      </c>
      <c r="E52" s="162">
        <v>2</v>
      </c>
      <c r="F52" s="162">
        <v>2</v>
      </c>
      <c r="G52" s="162">
        <v>2</v>
      </c>
    </row>
    <row r="53" spans="2:7" s="186" customFormat="1" ht="11.7" customHeight="1" x14ac:dyDescent="0.25">
      <c r="B53" s="717"/>
      <c r="C53" s="787"/>
      <c r="D53" s="58" t="s">
        <v>739</v>
      </c>
      <c r="E53" s="162">
        <v>2</v>
      </c>
      <c r="F53" s="162">
        <v>2</v>
      </c>
      <c r="G53" s="162">
        <v>2</v>
      </c>
    </row>
    <row r="54" spans="2:7" s="186" customFormat="1" ht="11.7" customHeight="1" x14ac:dyDescent="0.25">
      <c r="B54" s="717">
        <v>14</v>
      </c>
      <c r="C54" s="787" t="s">
        <v>344</v>
      </c>
      <c r="D54" s="58" t="s">
        <v>998</v>
      </c>
      <c r="E54" s="162">
        <v>3</v>
      </c>
      <c r="F54" s="162">
        <v>1</v>
      </c>
      <c r="G54" s="162">
        <v>1</v>
      </c>
    </row>
    <row r="55" spans="2:7" s="186" customFormat="1" ht="11.7" customHeight="1" x14ac:dyDescent="0.25">
      <c r="B55" s="717"/>
      <c r="C55" s="787"/>
      <c r="D55" s="58" t="s">
        <v>474</v>
      </c>
      <c r="E55" s="162">
        <v>0</v>
      </c>
      <c r="F55" s="162">
        <v>0</v>
      </c>
      <c r="G55" s="162">
        <v>0</v>
      </c>
    </row>
    <row r="56" spans="2:7" s="186" customFormat="1" ht="11.7" customHeight="1" x14ac:dyDescent="0.25">
      <c r="B56" s="717">
        <v>15</v>
      </c>
      <c r="C56" s="787" t="s">
        <v>345</v>
      </c>
      <c r="D56" s="58" t="s">
        <v>999</v>
      </c>
      <c r="E56" s="162">
        <v>5</v>
      </c>
      <c r="F56" s="162">
        <v>0</v>
      </c>
      <c r="G56" s="162">
        <v>0</v>
      </c>
    </row>
    <row r="57" spans="2:7" s="176" customFormat="1" ht="11.7" customHeight="1" x14ac:dyDescent="0.25">
      <c r="B57" s="717"/>
      <c r="C57" s="787"/>
      <c r="D57" s="58" t="s">
        <v>879</v>
      </c>
      <c r="E57" s="162">
        <v>0</v>
      </c>
      <c r="F57" s="162">
        <v>0</v>
      </c>
      <c r="G57" s="162">
        <v>0</v>
      </c>
    </row>
    <row r="58" spans="2:7" s="176" customFormat="1" ht="11.7" customHeight="1" x14ac:dyDescent="0.25">
      <c r="B58" s="717"/>
      <c r="C58" s="787"/>
      <c r="D58" s="58" t="s">
        <v>743</v>
      </c>
      <c r="E58" s="162">
        <v>0</v>
      </c>
      <c r="F58" s="162">
        <v>0</v>
      </c>
      <c r="G58" s="162">
        <v>0</v>
      </c>
    </row>
    <row r="59" spans="2:7" s="186" customFormat="1" ht="11.7" customHeight="1" x14ac:dyDescent="0.25">
      <c r="B59" s="722">
        <v>16</v>
      </c>
      <c r="C59" s="795" t="s">
        <v>346</v>
      </c>
      <c r="D59" s="103" t="s">
        <v>481</v>
      </c>
      <c r="E59" s="162">
        <v>0</v>
      </c>
      <c r="F59" s="162">
        <v>0</v>
      </c>
      <c r="G59" s="162">
        <v>0</v>
      </c>
    </row>
    <row r="60" spans="2:7" s="176" customFormat="1" ht="11.7" customHeight="1" x14ac:dyDescent="0.25">
      <c r="B60" s="722"/>
      <c r="C60" s="795"/>
      <c r="D60" s="103" t="s">
        <v>482</v>
      </c>
      <c r="E60" s="162">
        <v>1</v>
      </c>
      <c r="F60" s="162">
        <v>0</v>
      </c>
      <c r="G60" s="162">
        <v>0</v>
      </c>
    </row>
    <row r="61" spans="2:7" s="176" customFormat="1" ht="11.7" customHeight="1" x14ac:dyDescent="0.25">
      <c r="B61" s="722"/>
      <c r="C61" s="795"/>
      <c r="D61" s="103" t="s">
        <v>1269</v>
      </c>
      <c r="E61" s="162">
        <v>0</v>
      </c>
      <c r="F61" s="162">
        <v>0</v>
      </c>
      <c r="G61" s="162">
        <v>0</v>
      </c>
    </row>
    <row r="62" spans="2:7" s="186" customFormat="1" ht="11.7" customHeight="1" x14ac:dyDescent="0.25">
      <c r="B62" s="722"/>
      <c r="C62" s="795"/>
      <c r="D62" s="103" t="s">
        <v>1054</v>
      </c>
      <c r="E62" s="162">
        <v>0</v>
      </c>
      <c r="F62" s="162">
        <v>0</v>
      </c>
      <c r="G62" s="162">
        <v>0</v>
      </c>
    </row>
    <row r="63" spans="2:7" s="176" customFormat="1" ht="11.7" customHeight="1" x14ac:dyDescent="0.25">
      <c r="B63" s="722"/>
      <c r="C63" s="795"/>
      <c r="D63" s="103" t="s">
        <v>880</v>
      </c>
      <c r="E63" s="162">
        <v>1</v>
      </c>
      <c r="F63" s="162">
        <v>1</v>
      </c>
      <c r="G63" s="162">
        <v>0</v>
      </c>
    </row>
    <row r="64" spans="2:7" s="176" customFormat="1" ht="11.7" customHeight="1" x14ac:dyDescent="0.25">
      <c r="B64" s="722"/>
      <c r="C64" s="795"/>
      <c r="D64" s="103" t="s">
        <v>1268</v>
      </c>
      <c r="E64" s="162">
        <v>0</v>
      </c>
      <c r="F64" s="162">
        <v>0</v>
      </c>
      <c r="G64" s="162">
        <v>0</v>
      </c>
    </row>
    <row r="65" spans="2:7" s="186" customFormat="1" ht="11.7" customHeight="1" x14ac:dyDescent="0.25">
      <c r="B65" s="722"/>
      <c r="C65" s="795"/>
      <c r="D65" s="103" t="s">
        <v>739</v>
      </c>
      <c r="E65" s="162">
        <v>0</v>
      </c>
      <c r="F65" s="162">
        <v>0</v>
      </c>
      <c r="G65" s="162">
        <v>0</v>
      </c>
    </row>
    <row r="66" spans="2:7" s="186" customFormat="1" ht="11.7" customHeight="1" x14ac:dyDescent="0.25">
      <c r="B66" s="717">
        <v>17</v>
      </c>
      <c r="C66" s="787" t="s">
        <v>347</v>
      </c>
      <c r="D66" s="103" t="s">
        <v>485</v>
      </c>
      <c r="E66" s="162">
        <v>0</v>
      </c>
      <c r="F66" s="162">
        <v>0</v>
      </c>
      <c r="G66" s="162">
        <v>0</v>
      </c>
    </row>
    <row r="67" spans="2:7" s="186" customFormat="1" ht="11.7" customHeight="1" x14ac:dyDescent="0.25">
      <c r="B67" s="717"/>
      <c r="C67" s="787"/>
      <c r="D67" s="58" t="s">
        <v>739</v>
      </c>
      <c r="E67" s="162">
        <v>0</v>
      </c>
      <c r="F67" s="162">
        <v>0</v>
      </c>
      <c r="G67" s="162">
        <v>0</v>
      </c>
    </row>
    <row r="68" spans="2:7" s="176" customFormat="1" ht="11.7" customHeight="1" x14ac:dyDescent="0.25">
      <c r="B68" s="717">
        <v>18</v>
      </c>
      <c r="C68" s="787" t="s">
        <v>744</v>
      </c>
      <c r="D68" s="58" t="s">
        <v>1000</v>
      </c>
      <c r="E68" s="162">
        <v>1</v>
      </c>
      <c r="F68" s="162">
        <v>1</v>
      </c>
      <c r="G68" s="162">
        <v>1</v>
      </c>
    </row>
    <row r="69" spans="2:7" s="176" customFormat="1" ht="11.7" customHeight="1" x14ac:dyDescent="0.25">
      <c r="B69" s="717"/>
      <c r="C69" s="787"/>
      <c r="D69" s="58" t="s">
        <v>745</v>
      </c>
      <c r="E69" s="162">
        <v>3</v>
      </c>
      <c r="F69" s="162">
        <v>2</v>
      </c>
      <c r="G69" s="162">
        <v>3</v>
      </c>
    </row>
    <row r="70" spans="2:7" s="186" customFormat="1" ht="11.7" customHeight="1" x14ac:dyDescent="0.25">
      <c r="B70" s="717"/>
      <c r="C70" s="787"/>
      <c r="D70" s="58" t="s">
        <v>739</v>
      </c>
      <c r="E70" s="162">
        <v>0</v>
      </c>
      <c r="F70" s="162">
        <v>0</v>
      </c>
      <c r="G70" s="162">
        <v>0</v>
      </c>
    </row>
    <row r="71" spans="2:7" s="186" customFormat="1" ht="11.7" customHeight="1" x14ac:dyDescent="0.25">
      <c r="B71" s="717">
        <v>19</v>
      </c>
      <c r="C71" s="787" t="s">
        <v>349</v>
      </c>
      <c r="D71" s="58" t="s">
        <v>882</v>
      </c>
      <c r="E71" s="162">
        <v>2</v>
      </c>
      <c r="F71" s="162">
        <v>2</v>
      </c>
      <c r="G71" s="162">
        <v>2</v>
      </c>
    </row>
    <row r="72" spans="2:7" s="186" customFormat="1" ht="11.4" customHeight="1" x14ac:dyDescent="0.25">
      <c r="B72" s="717"/>
      <c r="C72" s="787"/>
      <c r="D72" s="58" t="s">
        <v>883</v>
      </c>
      <c r="E72" s="162">
        <v>2</v>
      </c>
      <c r="F72" s="162">
        <v>1</v>
      </c>
      <c r="G72" s="162">
        <v>1</v>
      </c>
    </row>
    <row r="73" spans="2:7" s="186" customFormat="1" ht="11.7" customHeight="1" x14ac:dyDescent="0.25">
      <c r="B73" s="717"/>
      <c r="C73" s="787"/>
      <c r="D73" s="58" t="s">
        <v>899</v>
      </c>
      <c r="E73" s="162">
        <v>2</v>
      </c>
      <c r="F73" s="162">
        <v>2</v>
      </c>
      <c r="G73" s="162">
        <v>2</v>
      </c>
    </row>
    <row r="74" spans="2:7" s="186" customFormat="1" ht="11.7" customHeight="1" x14ac:dyDescent="0.25">
      <c r="B74" s="717"/>
      <c r="C74" s="787"/>
      <c r="D74" s="58" t="s">
        <v>473</v>
      </c>
      <c r="E74" s="162">
        <v>2</v>
      </c>
      <c r="F74" s="162">
        <v>1</v>
      </c>
      <c r="G74" s="162">
        <v>1</v>
      </c>
    </row>
    <row r="75" spans="2:7" s="186" customFormat="1" ht="11.7" customHeight="1" x14ac:dyDescent="0.25">
      <c r="B75" s="717"/>
      <c r="C75" s="787"/>
      <c r="D75" s="58" t="s">
        <v>881</v>
      </c>
      <c r="E75" s="162">
        <v>2</v>
      </c>
      <c r="F75" s="162">
        <v>0</v>
      </c>
      <c r="G75" s="162">
        <v>0</v>
      </c>
    </row>
    <row r="76" spans="2:7" s="186" customFormat="1" ht="11.7" customHeight="1" x14ac:dyDescent="0.25">
      <c r="B76" s="717"/>
      <c r="C76" s="787"/>
      <c r="D76" s="58" t="s">
        <v>739</v>
      </c>
      <c r="E76" s="162">
        <v>0</v>
      </c>
      <c r="F76" s="162">
        <v>0</v>
      </c>
      <c r="G76" s="162">
        <v>0</v>
      </c>
    </row>
    <row r="77" spans="2:7" s="176" customFormat="1" ht="11.7" customHeight="1" x14ac:dyDescent="0.25">
      <c r="B77" s="717">
        <v>20</v>
      </c>
      <c r="C77" s="793" t="s">
        <v>350</v>
      </c>
      <c r="D77" s="58" t="s">
        <v>1055</v>
      </c>
      <c r="E77" s="162">
        <v>0</v>
      </c>
      <c r="F77" s="162">
        <v>0</v>
      </c>
      <c r="G77" s="162">
        <v>0</v>
      </c>
    </row>
    <row r="78" spans="2:7" s="176" customFormat="1" ht="11.7" customHeight="1" x14ac:dyDescent="0.25">
      <c r="B78" s="717"/>
      <c r="C78" s="793"/>
      <c r="D78" s="58" t="s">
        <v>1001</v>
      </c>
      <c r="E78" s="162">
        <v>0</v>
      </c>
      <c r="F78" s="162">
        <v>0</v>
      </c>
      <c r="G78" s="162">
        <v>0</v>
      </c>
    </row>
    <row r="79" spans="2:7" s="176" customFormat="1" ht="11.7" customHeight="1" x14ac:dyDescent="0.25">
      <c r="B79" s="717"/>
      <c r="C79" s="793"/>
      <c r="D79" s="58" t="s">
        <v>1056</v>
      </c>
      <c r="E79" s="162">
        <v>0</v>
      </c>
      <c r="F79" s="162">
        <v>0</v>
      </c>
      <c r="G79" s="162">
        <v>0</v>
      </c>
    </row>
    <row r="80" spans="2:7" s="176" customFormat="1" ht="11.7" customHeight="1" x14ac:dyDescent="0.25">
      <c r="B80" s="717"/>
      <c r="C80" s="793"/>
      <c r="D80" s="58" t="s">
        <v>1002</v>
      </c>
      <c r="E80" s="162">
        <v>0</v>
      </c>
      <c r="F80" s="162">
        <v>0</v>
      </c>
      <c r="G80" s="162">
        <v>0</v>
      </c>
    </row>
    <row r="81" spans="2:7" s="176" customFormat="1" ht="11.7" customHeight="1" x14ac:dyDescent="0.25">
      <c r="B81" s="717"/>
      <c r="C81" s="793"/>
      <c r="D81" s="58" t="s">
        <v>1003</v>
      </c>
      <c r="E81" s="162">
        <v>1</v>
      </c>
      <c r="F81" s="162">
        <v>0</v>
      </c>
      <c r="G81" s="162">
        <v>0</v>
      </c>
    </row>
    <row r="82" spans="2:7" s="186" customFormat="1" ht="11.7" customHeight="1" x14ac:dyDescent="0.25">
      <c r="B82" s="717"/>
      <c r="C82" s="793"/>
      <c r="D82" s="58" t="s">
        <v>739</v>
      </c>
      <c r="E82" s="162">
        <v>0</v>
      </c>
      <c r="F82" s="162">
        <v>0</v>
      </c>
      <c r="G82" s="162">
        <v>0</v>
      </c>
    </row>
    <row r="83" spans="2:7" s="176" customFormat="1" ht="11.7" customHeight="1" x14ac:dyDescent="0.25">
      <c r="B83" s="717">
        <v>21</v>
      </c>
      <c r="C83" s="787" t="s">
        <v>351</v>
      </c>
      <c r="D83" s="58" t="s">
        <v>884</v>
      </c>
      <c r="E83" s="162">
        <v>1</v>
      </c>
      <c r="F83" s="162">
        <v>0</v>
      </c>
      <c r="G83" s="162">
        <v>0</v>
      </c>
    </row>
    <row r="84" spans="2:7" s="176" customFormat="1" ht="11.7" customHeight="1" x14ac:dyDescent="0.25">
      <c r="B84" s="717"/>
      <c r="C84" s="787"/>
      <c r="D84" s="58" t="s">
        <v>1004</v>
      </c>
      <c r="E84" s="162">
        <v>1</v>
      </c>
      <c r="F84" s="162">
        <v>1</v>
      </c>
      <c r="G84" s="162">
        <v>1</v>
      </c>
    </row>
    <row r="85" spans="2:7" s="186" customFormat="1" ht="11.7" customHeight="1" x14ac:dyDescent="0.25">
      <c r="B85" s="717"/>
      <c r="C85" s="787"/>
      <c r="D85" s="58" t="s">
        <v>739</v>
      </c>
      <c r="E85" s="162">
        <v>0</v>
      </c>
      <c r="F85" s="162">
        <v>0</v>
      </c>
      <c r="G85" s="162">
        <v>0</v>
      </c>
    </row>
    <row r="86" spans="2:7" s="176" customFormat="1" x14ac:dyDescent="0.25">
      <c r="B86" s="717">
        <v>22</v>
      </c>
      <c r="C86" s="787" t="s">
        <v>352</v>
      </c>
      <c r="D86" s="105" t="s">
        <v>1005</v>
      </c>
      <c r="E86" s="162">
        <v>0</v>
      </c>
      <c r="F86" s="162">
        <v>0</v>
      </c>
      <c r="G86" s="162">
        <v>0</v>
      </c>
    </row>
    <row r="87" spans="2:7" s="176" customFormat="1" x14ac:dyDescent="0.25">
      <c r="B87" s="717"/>
      <c r="C87" s="787"/>
      <c r="D87" s="339" t="s">
        <v>879</v>
      </c>
      <c r="E87" s="162">
        <v>0</v>
      </c>
      <c r="F87" s="162">
        <v>0</v>
      </c>
      <c r="G87" s="162">
        <v>0</v>
      </c>
    </row>
    <row r="88" spans="2:7" s="186" customFormat="1" ht="27.6" x14ac:dyDescent="0.25">
      <c r="B88" s="717"/>
      <c r="C88" s="787"/>
      <c r="D88" s="105" t="s">
        <v>1006</v>
      </c>
      <c r="E88" s="162">
        <v>0</v>
      </c>
      <c r="F88" s="162">
        <v>0</v>
      </c>
      <c r="G88" s="162">
        <v>0</v>
      </c>
    </row>
    <row r="89" spans="2:7" s="186" customFormat="1" ht="11.7" customHeight="1" x14ac:dyDescent="0.25">
      <c r="B89" s="717">
        <v>23</v>
      </c>
      <c r="C89" s="787" t="s">
        <v>353</v>
      </c>
      <c r="D89" s="58" t="s">
        <v>885</v>
      </c>
      <c r="E89" s="162">
        <v>0</v>
      </c>
      <c r="F89" s="162">
        <v>0</v>
      </c>
      <c r="G89" s="162">
        <v>0</v>
      </c>
    </row>
    <row r="90" spans="2:7" s="176" customFormat="1" ht="11.7" customHeight="1" x14ac:dyDescent="0.25">
      <c r="B90" s="717"/>
      <c r="C90" s="787"/>
      <c r="D90" s="58" t="s">
        <v>1007</v>
      </c>
      <c r="E90" s="162">
        <v>0</v>
      </c>
      <c r="F90" s="162">
        <v>0</v>
      </c>
      <c r="G90" s="162">
        <v>0</v>
      </c>
    </row>
    <row r="91" spans="2:7" s="186" customFormat="1" ht="11.7" customHeight="1" x14ac:dyDescent="0.25">
      <c r="B91" s="717"/>
      <c r="C91" s="787"/>
      <c r="D91" s="58" t="s">
        <v>1054</v>
      </c>
      <c r="E91" s="162">
        <v>0</v>
      </c>
      <c r="F91" s="162">
        <v>0</v>
      </c>
      <c r="G91" s="162">
        <v>0</v>
      </c>
    </row>
    <row r="92" spans="2:7" s="176" customFormat="1" ht="11.7" customHeight="1" x14ac:dyDescent="0.25">
      <c r="B92" s="717">
        <v>24</v>
      </c>
      <c r="C92" s="787" t="s">
        <v>354</v>
      </c>
      <c r="D92" s="58" t="s">
        <v>888</v>
      </c>
      <c r="E92" s="162">
        <v>0</v>
      </c>
      <c r="F92" s="162">
        <v>0</v>
      </c>
      <c r="G92" s="162">
        <v>0</v>
      </c>
    </row>
    <row r="93" spans="2:7" s="176" customFormat="1" ht="11.7" customHeight="1" x14ac:dyDescent="0.25">
      <c r="B93" s="717"/>
      <c r="C93" s="787"/>
      <c r="D93" s="58" t="s">
        <v>886</v>
      </c>
      <c r="E93" s="162">
        <v>0</v>
      </c>
      <c r="F93" s="162">
        <v>0</v>
      </c>
      <c r="G93" s="162">
        <v>0</v>
      </c>
    </row>
    <row r="94" spans="2:7" s="176" customFormat="1" ht="11.7" customHeight="1" x14ac:dyDescent="0.25">
      <c r="B94" s="717"/>
      <c r="C94" s="787"/>
      <c r="D94" s="58" t="s">
        <v>1008</v>
      </c>
      <c r="E94" s="162">
        <v>0</v>
      </c>
      <c r="F94" s="162">
        <v>0</v>
      </c>
      <c r="G94" s="162">
        <v>0</v>
      </c>
    </row>
    <row r="95" spans="2:7" s="186" customFormat="1" ht="11.7" customHeight="1" x14ac:dyDescent="0.25">
      <c r="B95" s="717"/>
      <c r="C95" s="787"/>
      <c r="D95" s="58" t="s">
        <v>479</v>
      </c>
      <c r="E95" s="162">
        <v>0</v>
      </c>
      <c r="F95" s="162">
        <v>0</v>
      </c>
      <c r="G95" s="162">
        <v>0</v>
      </c>
    </row>
    <row r="96" spans="2:7" s="176" customFormat="1" ht="11.7" customHeight="1" x14ac:dyDescent="0.25">
      <c r="B96" s="717"/>
      <c r="C96" s="787"/>
      <c r="D96" s="58" t="s">
        <v>380</v>
      </c>
      <c r="E96" s="162">
        <v>0</v>
      </c>
      <c r="F96" s="162">
        <v>0</v>
      </c>
      <c r="G96" s="162">
        <v>0</v>
      </c>
    </row>
    <row r="97" spans="2:7" s="176" customFormat="1" ht="11.7" customHeight="1" x14ac:dyDescent="0.25">
      <c r="B97" s="717"/>
      <c r="C97" s="787"/>
      <c r="D97" s="58" t="s">
        <v>887</v>
      </c>
      <c r="E97" s="162">
        <v>0</v>
      </c>
      <c r="F97" s="162">
        <v>0</v>
      </c>
      <c r="G97" s="162">
        <v>0</v>
      </c>
    </row>
    <row r="98" spans="2:7" s="176" customFormat="1" ht="11.7" customHeight="1" x14ac:dyDescent="0.25">
      <c r="B98" s="717"/>
      <c r="C98" s="787"/>
      <c r="D98" s="58" t="s">
        <v>739</v>
      </c>
      <c r="E98" s="162">
        <v>0</v>
      </c>
      <c r="F98" s="162">
        <v>0</v>
      </c>
      <c r="G98" s="162">
        <v>0</v>
      </c>
    </row>
    <row r="99" spans="2:7" s="186" customFormat="1" ht="11.7" customHeight="1" x14ac:dyDescent="0.25">
      <c r="B99" s="717">
        <v>25</v>
      </c>
      <c r="C99" s="787" t="s">
        <v>355</v>
      </c>
      <c r="D99" s="58" t="s">
        <v>475</v>
      </c>
      <c r="E99" s="162">
        <v>2</v>
      </c>
      <c r="F99" s="162">
        <v>1</v>
      </c>
      <c r="G99" s="162">
        <v>2</v>
      </c>
    </row>
    <row r="100" spans="2:7" s="176" customFormat="1" ht="11.7" customHeight="1" x14ac:dyDescent="0.25">
      <c r="B100" s="717"/>
      <c r="C100" s="787"/>
      <c r="D100" s="58" t="s">
        <v>739</v>
      </c>
      <c r="E100" s="162">
        <v>3</v>
      </c>
      <c r="F100" s="162">
        <v>2</v>
      </c>
      <c r="G100" s="162">
        <v>2</v>
      </c>
    </row>
    <row r="101" spans="2:7" s="186" customFormat="1" ht="11.7" customHeight="1" x14ac:dyDescent="0.25">
      <c r="B101" s="717">
        <v>26</v>
      </c>
      <c r="C101" s="787" t="s">
        <v>356</v>
      </c>
      <c r="D101" s="58" t="s">
        <v>1058</v>
      </c>
      <c r="E101" s="162">
        <v>2</v>
      </c>
      <c r="F101" s="162">
        <v>0</v>
      </c>
      <c r="G101" s="162">
        <v>0</v>
      </c>
    </row>
    <row r="102" spans="2:7" s="186" customFormat="1" ht="11.7" customHeight="1" x14ac:dyDescent="0.25">
      <c r="B102" s="717"/>
      <c r="C102" s="787"/>
      <c r="D102" s="58" t="s">
        <v>746</v>
      </c>
      <c r="E102" s="162">
        <v>0</v>
      </c>
      <c r="F102" s="162">
        <v>0</v>
      </c>
      <c r="G102" s="162">
        <v>0</v>
      </c>
    </row>
    <row r="103" spans="2:7" s="176" customFormat="1" ht="11.7" customHeight="1" x14ac:dyDescent="0.25">
      <c r="B103" s="717"/>
      <c r="C103" s="787"/>
      <c r="D103" s="58" t="s">
        <v>478</v>
      </c>
      <c r="E103" s="162">
        <v>0</v>
      </c>
      <c r="F103" s="162">
        <v>0</v>
      </c>
      <c r="G103" s="162">
        <v>0</v>
      </c>
    </row>
    <row r="104" spans="2:7" s="186" customFormat="1" ht="11.7" customHeight="1" x14ac:dyDescent="0.25">
      <c r="B104" s="717"/>
      <c r="C104" s="787"/>
      <c r="D104" s="58" t="s">
        <v>747</v>
      </c>
      <c r="E104" s="162">
        <v>2</v>
      </c>
      <c r="F104" s="162">
        <v>1</v>
      </c>
      <c r="G104" s="162">
        <v>2</v>
      </c>
    </row>
    <row r="105" spans="2:7" s="186" customFormat="1" ht="11.7" customHeight="1" x14ac:dyDescent="0.25">
      <c r="B105" s="717"/>
      <c r="C105" s="787"/>
      <c r="D105" s="58" t="s">
        <v>1054</v>
      </c>
      <c r="E105" s="162">
        <v>0</v>
      </c>
      <c r="F105" s="162">
        <v>0</v>
      </c>
      <c r="G105" s="162">
        <v>0</v>
      </c>
    </row>
    <row r="106" spans="2:7" s="176" customFormat="1" ht="11.7" customHeight="1" x14ac:dyDescent="0.25">
      <c r="B106" s="717"/>
      <c r="C106" s="787"/>
      <c r="D106" s="58" t="s">
        <v>889</v>
      </c>
      <c r="E106" s="162">
        <v>0</v>
      </c>
      <c r="F106" s="162">
        <v>0</v>
      </c>
      <c r="G106" s="162">
        <v>0</v>
      </c>
    </row>
    <row r="107" spans="2:7" s="176" customFormat="1" ht="11.7" customHeight="1" x14ac:dyDescent="0.25">
      <c r="B107" s="717"/>
      <c r="C107" s="787"/>
      <c r="D107" s="58" t="s">
        <v>1009</v>
      </c>
      <c r="E107" s="162">
        <v>1</v>
      </c>
      <c r="F107" s="162">
        <v>1</v>
      </c>
      <c r="G107" s="162">
        <v>1</v>
      </c>
    </row>
    <row r="108" spans="2:7" s="176" customFormat="1" ht="11.7" customHeight="1" x14ac:dyDescent="0.25">
      <c r="B108" s="717"/>
      <c r="C108" s="787"/>
      <c r="D108" s="58" t="s">
        <v>1272</v>
      </c>
      <c r="E108" s="162">
        <v>0</v>
      </c>
      <c r="F108" s="162">
        <v>0</v>
      </c>
      <c r="G108" s="162">
        <v>0</v>
      </c>
    </row>
    <row r="109" spans="2:7" s="176" customFormat="1" ht="11.7" customHeight="1" x14ac:dyDescent="0.25">
      <c r="B109" s="717"/>
      <c r="C109" s="787"/>
      <c r="D109" s="58" t="s">
        <v>1018</v>
      </c>
      <c r="E109" s="162">
        <v>0</v>
      </c>
      <c r="F109" s="162">
        <v>0</v>
      </c>
      <c r="G109" s="162">
        <v>0</v>
      </c>
    </row>
    <row r="110" spans="2:7" s="176" customFormat="1" ht="11.7" customHeight="1" x14ac:dyDescent="0.25">
      <c r="B110" s="717"/>
      <c r="C110" s="787"/>
      <c r="D110" s="58" t="s">
        <v>739</v>
      </c>
      <c r="E110" s="162">
        <v>0</v>
      </c>
      <c r="F110" s="162">
        <v>0</v>
      </c>
      <c r="G110" s="162">
        <v>0</v>
      </c>
    </row>
    <row r="111" spans="2:7" s="186" customFormat="1" ht="11.7" customHeight="1" x14ac:dyDescent="0.25">
      <c r="B111" s="463">
        <v>27</v>
      </c>
      <c r="C111" s="464" t="s">
        <v>357</v>
      </c>
      <c r="D111" s="58" t="s">
        <v>1010</v>
      </c>
      <c r="E111" s="162">
        <v>1</v>
      </c>
      <c r="F111" s="162">
        <v>1</v>
      </c>
      <c r="G111" s="162">
        <v>0</v>
      </c>
    </row>
    <row r="112" spans="2:7" s="176" customFormat="1" ht="14.4" customHeight="1" x14ac:dyDescent="0.25">
      <c r="B112" s="717">
        <v>28</v>
      </c>
      <c r="C112" s="787" t="s">
        <v>358</v>
      </c>
      <c r="D112" s="58" t="s">
        <v>890</v>
      </c>
      <c r="E112" s="162">
        <v>6</v>
      </c>
      <c r="F112" s="162">
        <v>6</v>
      </c>
      <c r="G112" s="162">
        <v>6</v>
      </c>
    </row>
    <row r="113" spans="2:7" s="176" customFormat="1" ht="11.7" customHeight="1" x14ac:dyDescent="0.25">
      <c r="B113" s="717"/>
      <c r="C113" s="787"/>
      <c r="D113" s="58" t="s">
        <v>748</v>
      </c>
      <c r="E113" s="162">
        <v>4</v>
      </c>
      <c r="F113" s="162">
        <v>4</v>
      </c>
      <c r="G113" s="162">
        <v>4</v>
      </c>
    </row>
    <row r="114" spans="2:7" s="186" customFormat="1" ht="11.7" customHeight="1" x14ac:dyDescent="0.25">
      <c r="B114" s="717"/>
      <c r="C114" s="787"/>
      <c r="D114" s="58" t="s">
        <v>1011</v>
      </c>
      <c r="E114" s="162">
        <v>4</v>
      </c>
      <c r="F114" s="162">
        <v>4</v>
      </c>
      <c r="G114" s="162">
        <v>4</v>
      </c>
    </row>
    <row r="115" spans="2:7" s="176" customFormat="1" ht="11.7" customHeight="1" x14ac:dyDescent="0.25">
      <c r="B115" s="717"/>
      <c r="C115" s="787"/>
      <c r="D115" s="58" t="s">
        <v>1057</v>
      </c>
      <c r="E115" s="162">
        <v>1</v>
      </c>
      <c r="F115" s="162">
        <v>1</v>
      </c>
      <c r="G115" s="162">
        <v>1</v>
      </c>
    </row>
    <row r="116" spans="2:7" s="176" customFormat="1" ht="11.7" customHeight="1" x14ac:dyDescent="0.25">
      <c r="B116" s="717">
        <v>29</v>
      </c>
      <c r="C116" s="787" t="s">
        <v>359</v>
      </c>
      <c r="D116" s="58" t="s">
        <v>1012</v>
      </c>
      <c r="E116" s="162">
        <v>6</v>
      </c>
      <c r="F116" s="162">
        <v>3</v>
      </c>
      <c r="G116" s="162">
        <v>3</v>
      </c>
    </row>
    <row r="117" spans="2:7" s="176" customFormat="1" ht="11.7" customHeight="1" x14ac:dyDescent="0.25">
      <c r="B117" s="717"/>
      <c r="C117" s="787"/>
      <c r="D117" s="58" t="s">
        <v>1013</v>
      </c>
      <c r="E117" s="162">
        <v>9</v>
      </c>
      <c r="F117" s="162">
        <v>9</v>
      </c>
      <c r="G117" s="162">
        <v>9</v>
      </c>
    </row>
    <row r="118" spans="2:7" s="186" customFormat="1" ht="11.7" customHeight="1" x14ac:dyDescent="0.25">
      <c r="B118" s="717"/>
      <c r="C118" s="787"/>
      <c r="D118" s="58" t="s">
        <v>891</v>
      </c>
      <c r="E118" s="162">
        <v>0</v>
      </c>
      <c r="F118" s="162">
        <v>0</v>
      </c>
      <c r="G118" s="162">
        <v>0</v>
      </c>
    </row>
    <row r="119" spans="2:7" s="186" customFormat="1" ht="11.7" customHeight="1" x14ac:dyDescent="0.25">
      <c r="B119" s="717"/>
      <c r="C119" s="787"/>
      <c r="D119" s="58" t="s">
        <v>739</v>
      </c>
      <c r="E119" s="162">
        <v>1</v>
      </c>
      <c r="F119" s="162">
        <v>1</v>
      </c>
      <c r="G119" s="162">
        <v>1</v>
      </c>
    </row>
    <row r="120" spans="2:7" s="186" customFormat="1" ht="11.7" customHeight="1" x14ac:dyDescent="0.25">
      <c r="B120" s="717">
        <v>30</v>
      </c>
      <c r="C120" s="787" t="s">
        <v>360</v>
      </c>
      <c r="D120" s="58" t="s">
        <v>1014</v>
      </c>
      <c r="E120" s="162">
        <v>1</v>
      </c>
      <c r="F120" s="162">
        <v>0</v>
      </c>
      <c r="G120" s="162">
        <v>0</v>
      </c>
    </row>
    <row r="121" spans="2:7" s="176" customFormat="1" ht="11.7" customHeight="1" x14ac:dyDescent="0.25">
      <c r="B121" s="717"/>
      <c r="C121" s="787"/>
      <c r="D121" s="58" t="s">
        <v>893</v>
      </c>
      <c r="E121" s="162">
        <v>1</v>
      </c>
      <c r="F121" s="162">
        <v>0</v>
      </c>
      <c r="G121" s="162">
        <v>0</v>
      </c>
    </row>
    <row r="122" spans="2:7" s="176" customFormat="1" ht="11.7" customHeight="1" x14ac:dyDescent="0.25">
      <c r="B122" s="717"/>
      <c r="C122" s="787"/>
      <c r="D122" s="58" t="s">
        <v>892</v>
      </c>
      <c r="E122" s="162">
        <v>2</v>
      </c>
      <c r="F122" s="162">
        <v>0</v>
      </c>
      <c r="G122" s="162">
        <v>0</v>
      </c>
    </row>
    <row r="123" spans="2:7" s="186" customFormat="1" ht="11.7" customHeight="1" x14ac:dyDescent="0.25">
      <c r="B123" s="717"/>
      <c r="C123" s="787"/>
      <c r="D123" s="58" t="s">
        <v>835</v>
      </c>
      <c r="E123" s="162">
        <v>0</v>
      </c>
      <c r="F123" s="162">
        <v>0</v>
      </c>
      <c r="G123" s="162">
        <v>0</v>
      </c>
    </row>
    <row r="124" spans="2:7" s="186" customFormat="1" ht="11.7" customHeight="1" x14ac:dyDescent="0.25">
      <c r="B124" s="717"/>
      <c r="C124" s="787"/>
      <c r="D124" s="58" t="s">
        <v>739</v>
      </c>
      <c r="E124" s="162">
        <v>0</v>
      </c>
      <c r="F124" s="162">
        <v>0</v>
      </c>
      <c r="G124" s="162">
        <v>0</v>
      </c>
    </row>
    <row r="125" spans="2:7" s="186" customFormat="1" ht="11.7" customHeight="1" x14ac:dyDescent="0.25">
      <c r="B125" s="717">
        <v>31</v>
      </c>
      <c r="C125" s="787" t="s">
        <v>361</v>
      </c>
      <c r="D125" s="58" t="s">
        <v>480</v>
      </c>
      <c r="E125" s="162">
        <v>1</v>
      </c>
      <c r="F125" s="162">
        <v>1</v>
      </c>
      <c r="G125" s="162">
        <v>0</v>
      </c>
    </row>
    <row r="126" spans="2:7" s="186" customFormat="1" ht="11.7" customHeight="1" x14ac:dyDescent="0.25">
      <c r="B126" s="717"/>
      <c r="C126" s="787"/>
      <c r="D126" s="58" t="s">
        <v>892</v>
      </c>
      <c r="E126" s="162">
        <v>0</v>
      </c>
      <c r="F126" s="162">
        <v>0</v>
      </c>
      <c r="G126" s="162">
        <v>0</v>
      </c>
    </row>
    <row r="127" spans="2:7" s="186" customFormat="1" ht="11.7" customHeight="1" x14ac:dyDescent="0.25">
      <c r="B127" s="717"/>
      <c r="C127" s="787"/>
      <c r="D127" s="58" t="s">
        <v>480</v>
      </c>
      <c r="E127" s="162">
        <v>0</v>
      </c>
      <c r="F127" s="162">
        <v>0</v>
      </c>
      <c r="G127" s="162">
        <v>0</v>
      </c>
    </row>
    <row r="128" spans="2:7" s="186" customFormat="1" ht="11.7" customHeight="1" x14ac:dyDescent="0.25">
      <c r="B128" s="717"/>
      <c r="C128" s="787"/>
      <c r="D128" s="58" t="s">
        <v>739</v>
      </c>
      <c r="E128" s="162">
        <v>0</v>
      </c>
      <c r="F128" s="162">
        <v>0</v>
      </c>
      <c r="G128" s="162">
        <v>0</v>
      </c>
    </row>
    <row r="129" spans="2:7" s="186" customFormat="1" ht="11.7" customHeight="1" x14ac:dyDescent="0.25">
      <c r="B129" s="717">
        <v>32</v>
      </c>
      <c r="C129" s="787" t="s">
        <v>362</v>
      </c>
      <c r="D129" s="58" t="s">
        <v>1015</v>
      </c>
      <c r="E129" s="162">
        <v>1</v>
      </c>
      <c r="F129" s="162">
        <v>1</v>
      </c>
      <c r="G129" s="162">
        <v>1</v>
      </c>
    </row>
    <row r="130" spans="2:7" s="186" customFormat="1" ht="11.7" customHeight="1" x14ac:dyDescent="0.25">
      <c r="B130" s="717"/>
      <c r="C130" s="787"/>
      <c r="D130" s="58" t="s">
        <v>894</v>
      </c>
      <c r="E130" s="162">
        <v>2</v>
      </c>
      <c r="F130" s="162">
        <v>0</v>
      </c>
      <c r="G130" s="162">
        <v>0</v>
      </c>
    </row>
    <row r="131" spans="2:7" s="186" customFormat="1" ht="11.7" customHeight="1" x14ac:dyDescent="0.25">
      <c r="B131" s="717"/>
      <c r="C131" s="787"/>
      <c r="D131" s="339" t="s">
        <v>996</v>
      </c>
      <c r="E131" s="162">
        <v>0</v>
      </c>
      <c r="F131" s="162">
        <v>0</v>
      </c>
      <c r="G131" s="162">
        <v>0</v>
      </c>
    </row>
    <row r="132" spans="2:7" s="176" customFormat="1" ht="11.7" customHeight="1" x14ac:dyDescent="0.25">
      <c r="B132" s="717"/>
      <c r="C132" s="787"/>
      <c r="D132" s="58" t="s">
        <v>739</v>
      </c>
      <c r="E132" s="162">
        <v>2</v>
      </c>
      <c r="F132" s="162">
        <v>2</v>
      </c>
      <c r="G132" s="162">
        <v>0</v>
      </c>
    </row>
    <row r="133" spans="2:7" s="186" customFormat="1" ht="11.7" customHeight="1" x14ac:dyDescent="0.25">
      <c r="B133" s="717">
        <v>33</v>
      </c>
      <c r="C133" s="787" t="s">
        <v>363</v>
      </c>
      <c r="D133" s="58" t="s">
        <v>1050</v>
      </c>
      <c r="E133" s="162">
        <v>1</v>
      </c>
      <c r="F133" s="162">
        <v>0</v>
      </c>
      <c r="G133" s="162">
        <v>0</v>
      </c>
    </row>
    <row r="134" spans="2:7" s="186" customFormat="1" ht="11.7" customHeight="1" x14ac:dyDescent="0.25">
      <c r="B134" s="717"/>
      <c r="C134" s="787"/>
      <c r="D134" s="58" t="s">
        <v>380</v>
      </c>
      <c r="E134" s="162">
        <v>2</v>
      </c>
      <c r="F134" s="162">
        <v>2</v>
      </c>
      <c r="G134" s="162">
        <v>2</v>
      </c>
    </row>
    <row r="135" spans="2:7" s="186" customFormat="1" ht="11.7" customHeight="1" x14ac:dyDescent="0.25">
      <c r="B135" s="717"/>
      <c r="C135" s="787"/>
      <c r="D135" s="58" t="s">
        <v>477</v>
      </c>
      <c r="E135" s="162">
        <v>0</v>
      </c>
      <c r="F135" s="162">
        <v>0</v>
      </c>
      <c r="G135" s="162">
        <v>0</v>
      </c>
    </row>
    <row r="136" spans="2:7" s="186" customFormat="1" ht="11.7" customHeight="1" x14ac:dyDescent="0.25">
      <c r="B136" s="717"/>
      <c r="C136" s="787"/>
      <c r="D136" s="58" t="s">
        <v>1054</v>
      </c>
      <c r="E136" s="162">
        <v>0</v>
      </c>
      <c r="F136" s="162">
        <v>0</v>
      </c>
      <c r="G136" s="162">
        <v>0</v>
      </c>
    </row>
    <row r="137" spans="2:7" s="176" customFormat="1" ht="11.7" customHeight="1" x14ac:dyDescent="0.25">
      <c r="B137" s="717"/>
      <c r="C137" s="787"/>
      <c r="D137" s="339" t="s">
        <v>1018</v>
      </c>
      <c r="E137" s="162">
        <v>0</v>
      </c>
      <c r="F137" s="162">
        <v>0</v>
      </c>
      <c r="G137" s="162">
        <v>0</v>
      </c>
    </row>
    <row r="138" spans="2:7" s="176" customFormat="1" ht="11.7" customHeight="1" x14ac:dyDescent="0.25">
      <c r="B138" s="717">
        <v>34</v>
      </c>
      <c r="C138" s="787" t="s">
        <v>364</v>
      </c>
      <c r="D138" s="58" t="s">
        <v>1016</v>
      </c>
      <c r="E138" s="162">
        <v>1</v>
      </c>
      <c r="F138" s="162">
        <v>1</v>
      </c>
      <c r="G138" s="162">
        <v>1</v>
      </c>
    </row>
    <row r="139" spans="2:7" s="176" customFormat="1" ht="11.7" customHeight="1" x14ac:dyDescent="0.25">
      <c r="B139" s="717"/>
      <c r="C139" s="787"/>
      <c r="D139" s="58" t="s">
        <v>750</v>
      </c>
      <c r="E139" s="162">
        <v>0</v>
      </c>
      <c r="F139" s="162">
        <v>0</v>
      </c>
      <c r="G139" s="162">
        <v>0</v>
      </c>
    </row>
    <row r="140" spans="2:7" s="176" customFormat="1" ht="11.7" customHeight="1" x14ac:dyDescent="0.25">
      <c r="B140" s="717"/>
      <c r="C140" s="787"/>
      <c r="D140" s="58" t="s">
        <v>484</v>
      </c>
      <c r="E140" s="162">
        <v>1</v>
      </c>
      <c r="F140" s="162">
        <v>0</v>
      </c>
      <c r="G140" s="162">
        <v>0</v>
      </c>
    </row>
    <row r="141" spans="2:7" s="176" customFormat="1" ht="11.7" customHeight="1" x14ac:dyDescent="0.25">
      <c r="B141" s="717"/>
      <c r="C141" s="787"/>
      <c r="D141" s="339" t="s">
        <v>888</v>
      </c>
      <c r="E141" s="162">
        <v>0</v>
      </c>
      <c r="F141" s="162">
        <v>0</v>
      </c>
      <c r="G141" s="162">
        <v>0</v>
      </c>
    </row>
    <row r="142" spans="2:7" s="176" customFormat="1" ht="11.7" customHeight="1" x14ac:dyDescent="0.25">
      <c r="B142" s="717"/>
      <c r="C142" s="787"/>
      <c r="D142" s="339" t="s">
        <v>1058</v>
      </c>
      <c r="E142" s="162">
        <v>0</v>
      </c>
      <c r="F142" s="162">
        <v>0</v>
      </c>
      <c r="G142" s="162">
        <v>0</v>
      </c>
    </row>
    <row r="143" spans="2:7" s="186" customFormat="1" ht="11.7" customHeight="1" x14ac:dyDescent="0.25">
      <c r="B143" s="717"/>
      <c r="C143" s="787"/>
      <c r="D143" s="58" t="s">
        <v>1017</v>
      </c>
      <c r="E143" s="162">
        <v>0</v>
      </c>
      <c r="F143" s="162">
        <v>0</v>
      </c>
      <c r="G143" s="162">
        <v>0</v>
      </c>
    </row>
    <row r="144" spans="2:7" s="176" customFormat="1" ht="11.7" customHeight="1" x14ac:dyDescent="0.25">
      <c r="B144" s="717"/>
      <c r="C144" s="787"/>
      <c r="D144" s="58" t="s">
        <v>1018</v>
      </c>
      <c r="E144" s="162">
        <v>0</v>
      </c>
      <c r="F144" s="162">
        <v>0</v>
      </c>
      <c r="G144" s="162">
        <v>0</v>
      </c>
    </row>
    <row r="145" spans="2:7" s="176" customFormat="1" ht="11.7" customHeight="1" x14ac:dyDescent="0.25">
      <c r="B145" s="717"/>
      <c r="C145" s="787"/>
      <c r="D145" s="58" t="s">
        <v>739</v>
      </c>
      <c r="E145" s="162">
        <v>0</v>
      </c>
      <c r="F145" s="162">
        <v>0</v>
      </c>
      <c r="G145" s="162">
        <v>0</v>
      </c>
    </row>
    <row r="146" spans="2:7" s="186" customFormat="1" ht="11.7" customHeight="1" x14ac:dyDescent="0.25">
      <c r="B146" s="717">
        <v>35</v>
      </c>
      <c r="C146" s="787" t="s">
        <v>365</v>
      </c>
      <c r="D146" s="58" t="s">
        <v>1054</v>
      </c>
      <c r="E146" s="162">
        <v>5</v>
      </c>
      <c r="F146" s="162">
        <v>5</v>
      </c>
      <c r="G146" s="162">
        <v>5</v>
      </c>
    </row>
    <row r="147" spans="2:7" s="186" customFormat="1" ht="11.7" customHeight="1" x14ac:dyDescent="0.25">
      <c r="B147" s="717"/>
      <c r="C147" s="787"/>
      <c r="D147" s="58" t="s">
        <v>375</v>
      </c>
      <c r="E147" s="162">
        <v>0</v>
      </c>
      <c r="F147" s="162">
        <v>0</v>
      </c>
      <c r="G147" s="162">
        <v>0</v>
      </c>
    </row>
    <row r="148" spans="2:7" s="186" customFormat="1" ht="11.7" customHeight="1" x14ac:dyDescent="0.25">
      <c r="B148" s="717"/>
      <c r="C148" s="787"/>
      <c r="D148" s="339" t="s">
        <v>1018</v>
      </c>
      <c r="E148" s="162">
        <v>0</v>
      </c>
      <c r="F148" s="162">
        <v>0</v>
      </c>
      <c r="G148" s="162">
        <v>0</v>
      </c>
    </row>
    <row r="149" spans="2:7" s="186" customFormat="1" ht="11.7" customHeight="1" x14ac:dyDescent="0.25">
      <c r="B149" s="717">
        <v>36</v>
      </c>
      <c r="C149" s="787" t="s">
        <v>366</v>
      </c>
      <c r="D149" s="58" t="s">
        <v>1019</v>
      </c>
      <c r="E149" s="162">
        <v>5</v>
      </c>
      <c r="F149" s="162">
        <v>5</v>
      </c>
      <c r="G149" s="162">
        <v>3</v>
      </c>
    </row>
    <row r="150" spans="2:7" s="186" customFormat="1" ht="11.7" customHeight="1" x14ac:dyDescent="0.25">
      <c r="B150" s="717"/>
      <c r="C150" s="787"/>
      <c r="D150" s="58" t="s">
        <v>739</v>
      </c>
      <c r="E150" s="162">
        <v>0</v>
      </c>
      <c r="F150" s="162">
        <v>0</v>
      </c>
      <c r="G150" s="162">
        <v>0</v>
      </c>
    </row>
    <row r="151" spans="2:7" s="186" customFormat="1" ht="11.7" customHeight="1" x14ac:dyDescent="0.25">
      <c r="B151" s="717">
        <v>37</v>
      </c>
      <c r="C151" s="787" t="s">
        <v>367</v>
      </c>
      <c r="D151" s="58" t="s">
        <v>1020</v>
      </c>
      <c r="E151" s="162">
        <v>5</v>
      </c>
      <c r="F151" s="162">
        <v>4</v>
      </c>
      <c r="G151" s="162">
        <v>4</v>
      </c>
    </row>
    <row r="152" spans="2:7" s="186" customFormat="1" ht="11.7" customHeight="1" x14ac:dyDescent="0.25">
      <c r="B152" s="717"/>
      <c r="C152" s="787"/>
      <c r="D152" s="467" t="s">
        <v>739</v>
      </c>
      <c r="E152" s="162">
        <v>2</v>
      </c>
      <c r="F152" s="162">
        <v>2</v>
      </c>
      <c r="G152" s="162">
        <v>1</v>
      </c>
    </row>
    <row r="153" spans="2:7" s="176" customFormat="1" ht="11.7" customHeight="1" x14ac:dyDescent="0.25">
      <c r="B153" s="717">
        <v>38</v>
      </c>
      <c r="C153" s="787" t="s">
        <v>368</v>
      </c>
      <c r="D153" s="58" t="s">
        <v>1021</v>
      </c>
      <c r="E153" s="162">
        <v>1</v>
      </c>
      <c r="F153" s="162">
        <v>0</v>
      </c>
      <c r="G153" s="162">
        <v>0</v>
      </c>
    </row>
    <row r="154" spans="2:7" s="186" customFormat="1" ht="11.7" customHeight="1" x14ac:dyDescent="0.25">
      <c r="B154" s="717"/>
      <c r="C154" s="787"/>
      <c r="D154" s="58" t="s">
        <v>852</v>
      </c>
      <c r="E154" s="162">
        <v>0</v>
      </c>
      <c r="F154" s="162">
        <v>0</v>
      </c>
      <c r="G154" s="162">
        <v>0</v>
      </c>
    </row>
    <row r="155" spans="2:7" s="176" customFormat="1" ht="11.7" customHeight="1" x14ac:dyDescent="0.25">
      <c r="B155" s="717"/>
      <c r="C155" s="787"/>
      <c r="D155" s="58" t="s">
        <v>895</v>
      </c>
      <c r="E155" s="162">
        <v>1</v>
      </c>
      <c r="F155" s="162">
        <v>0</v>
      </c>
      <c r="G155" s="162">
        <v>0</v>
      </c>
    </row>
    <row r="156" spans="2:7" s="186" customFormat="1" ht="11.7" customHeight="1" x14ac:dyDescent="0.25">
      <c r="B156" s="717"/>
      <c r="C156" s="787"/>
      <c r="D156" s="58" t="s">
        <v>739</v>
      </c>
      <c r="E156" s="162">
        <v>0</v>
      </c>
      <c r="F156" s="162">
        <v>0</v>
      </c>
      <c r="G156" s="162">
        <v>0</v>
      </c>
    </row>
    <row r="157" spans="2:7" s="186" customFormat="1" ht="11.7" customHeight="1" x14ac:dyDescent="0.25">
      <c r="B157" s="717">
        <v>39</v>
      </c>
      <c r="C157" s="787" t="s">
        <v>369</v>
      </c>
      <c r="D157" s="58" t="s">
        <v>471</v>
      </c>
      <c r="E157" s="162">
        <v>2</v>
      </c>
      <c r="F157" s="162">
        <v>2</v>
      </c>
      <c r="G157" s="162">
        <v>1</v>
      </c>
    </row>
    <row r="158" spans="2:7" s="186" customFormat="1" ht="11.7" customHeight="1" x14ac:dyDescent="0.25">
      <c r="B158" s="717"/>
      <c r="C158" s="787"/>
      <c r="D158" s="58" t="s">
        <v>896</v>
      </c>
      <c r="E158" s="162">
        <v>0</v>
      </c>
      <c r="F158" s="162">
        <v>0</v>
      </c>
      <c r="G158" s="162">
        <v>0</v>
      </c>
    </row>
    <row r="159" spans="2:7" s="186" customFormat="1" ht="11.7" customHeight="1" x14ac:dyDescent="0.25">
      <c r="B159" s="717"/>
      <c r="C159" s="787"/>
      <c r="D159" s="58" t="s">
        <v>739</v>
      </c>
      <c r="E159" s="162">
        <v>0</v>
      </c>
      <c r="F159" s="162">
        <v>0</v>
      </c>
      <c r="G159" s="162">
        <v>0</v>
      </c>
    </row>
    <row r="160" spans="2:7" s="186" customFormat="1" ht="11.7" customHeight="1" x14ac:dyDescent="0.25">
      <c r="B160" s="713">
        <v>40</v>
      </c>
      <c r="C160" s="791" t="s">
        <v>370</v>
      </c>
      <c r="D160" s="339" t="s">
        <v>1018</v>
      </c>
      <c r="E160" s="162">
        <v>0</v>
      </c>
      <c r="F160" s="162">
        <v>0</v>
      </c>
      <c r="G160" s="162">
        <v>0</v>
      </c>
    </row>
    <row r="161" spans="2:8" s="176" customFormat="1" ht="11.7" customHeight="1" x14ac:dyDescent="0.25">
      <c r="B161" s="800"/>
      <c r="C161" s="801"/>
      <c r="D161" s="58" t="s">
        <v>1054</v>
      </c>
      <c r="E161" s="162">
        <v>0</v>
      </c>
      <c r="F161" s="162">
        <v>0</v>
      </c>
      <c r="G161" s="162">
        <v>0</v>
      </c>
    </row>
    <row r="162" spans="2:8" s="186" customFormat="1" ht="11.7" customHeight="1" x14ac:dyDescent="0.25">
      <c r="B162" s="717">
        <v>41</v>
      </c>
      <c r="C162" s="787" t="s">
        <v>371</v>
      </c>
      <c r="D162" s="58" t="s">
        <v>1022</v>
      </c>
      <c r="E162" s="162">
        <v>2</v>
      </c>
      <c r="F162" s="162">
        <v>1</v>
      </c>
      <c r="G162" s="162">
        <v>1</v>
      </c>
    </row>
    <row r="163" spans="2:8" s="176" customFormat="1" ht="11.7" customHeight="1" x14ac:dyDescent="0.25">
      <c r="B163" s="717"/>
      <c r="C163" s="787"/>
      <c r="D163" s="58" t="s">
        <v>748</v>
      </c>
      <c r="E163" s="162">
        <v>4</v>
      </c>
      <c r="F163" s="162">
        <v>4</v>
      </c>
      <c r="G163" s="162">
        <v>4</v>
      </c>
    </row>
    <row r="164" spans="2:8" s="176" customFormat="1" ht="11.7" customHeight="1" x14ac:dyDescent="0.25">
      <c r="B164" s="717"/>
      <c r="C164" s="787"/>
      <c r="D164" s="58" t="s">
        <v>739</v>
      </c>
      <c r="E164" s="162">
        <v>0</v>
      </c>
      <c r="F164" s="162">
        <v>0</v>
      </c>
      <c r="G164" s="162">
        <v>0</v>
      </c>
    </row>
    <row r="165" spans="2:8" s="186" customFormat="1" ht="11.7" customHeight="1" x14ac:dyDescent="0.25">
      <c r="B165" s="717">
        <v>42</v>
      </c>
      <c r="C165" s="787" t="s">
        <v>372</v>
      </c>
      <c r="D165" s="58" t="s">
        <v>874</v>
      </c>
      <c r="E165" s="162">
        <v>1</v>
      </c>
      <c r="F165" s="162">
        <v>1</v>
      </c>
      <c r="G165" s="162">
        <v>1</v>
      </c>
    </row>
    <row r="166" spans="2:8" s="186" customFormat="1" ht="11.7" customHeight="1" x14ac:dyDescent="0.25">
      <c r="B166" s="717"/>
      <c r="C166" s="787"/>
      <c r="D166" s="58" t="s">
        <v>739</v>
      </c>
      <c r="E166" s="162">
        <v>0</v>
      </c>
      <c r="F166" s="162">
        <v>0</v>
      </c>
      <c r="G166" s="162">
        <v>0</v>
      </c>
    </row>
    <row r="167" spans="2:8" s="186" customFormat="1" ht="11.7" customHeight="1" x14ac:dyDescent="0.25">
      <c r="B167" s="463">
        <v>43</v>
      </c>
      <c r="C167" s="464" t="s">
        <v>373</v>
      </c>
      <c r="D167" s="58" t="s">
        <v>1023</v>
      </c>
      <c r="E167" s="162">
        <v>2</v>
      </c>
      <c r="F167" s="162">
        <v>2</v>
      </c>
      <c r="G167" s="162">
        <v>1</v>
      </c>
    </row>
    <row r="168" spans="2:8" ht="11.7" customHeight="1" x14ac:dyDescent="0.25">
      <c r="B168" s="788" t="s">
        <v>959</v>
      </c>
      <c r="C168" s="788"/>
      <c r="D168" s="788"/>
      <c r="E168" s="162">
        <f>SUM(E14:E167)</f>
        <v>173</v>
      </c>
      <c r="F168" s="162">
        <f>SUM(F14:F167)</f>
        <v>130</v>
      </c>
      <c r="G168" s="162">
        <f>SUM(G14:G167)</f>
        <v>120</v>
      </c>
    </row>
    <row r="169" spans="2:8" ht="14.4" customHeight="1" x14ac:dyDescent="0.25">
      <c r="B169" s="200" t="s">
        <v>1051</v>
      </c>
      <c r="F169" s="187"/>
    </row>
    <row r="170" spans="2:8" ht="39" customHeight="1" x14ac:dyDescent="0.4">
      <c r="B170" s="755" t="s">
        <v>1376</v>
      </c>
      <c r="C170" s="756"/>
      <c r="D170" s="756"/>
      <c r="E170" s="756"/>
      <c r="F170" s="756"/>
      <c r="G170" s="756"/>
      <c r="H170" s="642"/>
    </row>
    <row r="171" spans="2:8" ht="13.5" customHeight="1" x14ac:dyDescent="0.25">
      <c r="B171" s="170"/>
      <c r="D171" s="171" t="s">
        <v>960</v>
      </c>
      <c r="E171" s="171" t="s">
        <v>754</v>
      </c>
      <c r="F171" s="172" t="s">
        <v>751</v>
      </c>
    </row>
    <row r="172" spans="2:8" x14ac:dyDescent="0.25">
      <c r="B172" s="183" t="s">
        <v>706</v>
      </c>
      <c r="C172" s="184"/>
      <c r="D172" s="183" t="s">
        <v>1580</v>
      </c>
      <c r="E172" s="171"/>
      <c r="F172" s="177"/>
      <c r="G172" s="177"/>
    </row>
    <row r="173" spans="2:8" x14ac:dyDescent="0.25">
      <c r="B173" s="170" t="s">
        <v>699</v>
      </c>
      <c r="C173" s="177"/>
      <c r="D173" s="757" t="s">
        <v>700</v>
      </c>
      <c r="E173" s="756"/>
      <c r="F173" s="756"/>
      <c r="G173" s="756"/>
    </row>
    <row r="175" spans="2:8" ht="24.6" customHeight="1" x14ac:dyDescent="0.25">
      <c r="B175" s="785" t="s">
        <v>961</v>
      </c>
      <c r="C175" s="749"/>
      <c r="D175" s="749"/>
      <c r="E175" s="749"/>
      <c r="F175" s="749"/>
      <c r="G175" s="749"/>
      <c r="H175" s="749"/>
    </row>
    <row r="176" spans="2:8" x14ac:dyDescent="0.25">
      <c r="B176" s="748" t="s">
        <v>962</v>
      </c>
      <c r="C176" s="749"/>
      <c r="D176" s="749"/>
      <c r="E176" s="749"/>
      <c r="F176" s="749"/>
      <c r="G176" s="749"/>
      <c r="H176" s="749"/>
    </row>
    <row r="177" spans="2:8" ht="31.2" customHeight="1" x14ac:dyDescent="0.25">
      <c r="B177" s="748" t="s">
        <v>213</v>
      </c>
      <c r="C177" s="749"/>
      <c r="D177" s="749"/>
      <c r="E177" s="749"/>
      <c r="F177" s="749"/>
      <c r="G177" s="749"/>
      <c r="H177" s="749"/>
    </row>
  </sheetData>
  <mergeCells count="93">
    <mergeCell ref="B17:B18"/>
    <mergeCell ref="C17:C18"/>
    <mergeCell ref="B2:G2"/>
    <mergeCell ref="B3:G3"/>
    <mergeCell ref="B4:G4"/>
    <mergeCell ref="B6:G6"/>
    <mergeCell ref="B7:G7"/>
    <mergeCell ref="B9:D9"/>
    <mergeCell ref="B10:F10"/>
    <mergeCell ref="C12:D12"/>
    <mergeCell ref="C13:D13"/>
    <mergeCell ref="B14:B16"/>
    <mergeCell ref="C14:C16"/>
    <mergeCell ref="B19:B22"/>
    <mergeCell ref="C19:C22"/>
    <mergeCell ref="B25:B29"/>
    <mergeCell ref="C25:C29"/>
    <mergeCell ref="B30:B32"/>
    <mergeCell ref="C30:C32"/>
    <mergeCell ref="B23:B24"/>
    <mergeCell ref="C23:C24"/>
    <mergeCell ref="B33:B37"/>
    <mergeCell ref="C33:C37"/>
    <mergeCell ref="B39:B43"/>
    <mergeCell ref="C39:C43"/>
    <mergeCell ref="B45:B46"/>
    <mergeCell ref="C45:C46"/>
    <mergeCell ref="B47:B50"/>
    <mergeCell ref="C47:C50"/>
    <mergeCell ref="B51:B53"/>
    <mergeCell ref="C51:C53"/>
    <mergeCell ref="B54:B55"/>
    <mergeCell ref="C54:C55"/>
    <mergeCell ref="B56:B58"/>
    <mergeCell ref="C56:C58"/>
    <mergeCell ref="B59:B65"/>
    <mergeCell ref="C59:C65"/>
    <mergeCell ref="B66:B67"/>
    <mergeCell ref="C66:C67"/>
    <mergeCell ref="B68:B70"/>
    <mergeCell ref="C68:C70"/>
    <mergeCell ref="B71:B76"/>
    <mergeCell ref="C71:C76"/>
    <mergeCell ref="B77:B82"/>
    <mergeCell ref="C77:C82"/>
    <mergeCell ref="B83:B85"/>
    <mergeCell ref="C83:C85"/>
    <mergeCell ref="B86:B88"/>
    <mergeCell ref="C86:C88"/>
    <mergeCell ref="B89:B91"/>
    <mergeCell ref="C89:C91"/>
    <mergeCell ref="B92:B98"/>
    <mergeCell ref="C92:C98"/>
    <mergeCell ref="B99:B100"/>
    <mergeCell ref="C99:C100"/>
    <mergeCell ref="B101:B110"/>
    <mergeCell ref="C101:C110"/>
    <mergeCell ref="B112:B115"/>
    <mergeCell ref="C112:C115"/>
    <mergeCell ref="B116:B119"/>
    <mergeCell ref="C116:C119"/>
    <mergeCell ref="B120:B124"/>
    <mergeCell ref="C120:C124"/>
    <mergeCell ref="B125:B128"/>
    <mergeCell ref="C125:C128"/>
    <mergeCell ref="B129:B132"/>
    <mergeCell ref="C129:C132"/>
    <mergeCell ref="B133:B137"/>
    <mergeCell ref="C133:C137"/>
    <mergeCell ref="B138:B145"/>
    <mergeCell ref="C138:C145"/>
    <mergeCell ref="B149:B150"/>
    <mergeCell ref="C149:C150"/>
    <mergeCell ref="B151:B152"/>
    <mergeCell ref="C151:C152"/>
    <mergeCell ref="B146:B148"/>
    <mergeCell ref="C146:C148"/>
    <mergeCell ref="B153:B156"/>
    <mergeCell ref="C153:C156"/>
    <mergeCell ref="B157:B159"/>
    <mergeCell ref="C157:C159"/>
    <mergeCell ref="B162:B164"/>
    <mergeCell ref="C162:C164"/>
    <mergeCell ref="B160:B161"/>
    <mergeCell ref="C160:C161"/>
    <mergeCell ref="B165:B166"/>
    <mergeCell ref="C165:C166"/>
    <mergeCell ref="B177:H177"/>
    <mergeCell ref="B168:D168"/>
    <mergeCell ref="D173:G173"/>
    <mergeCell ref="B175:H175"/>
    <mergeCell ref="B176:H176"/>
    <mergeCell ref="B170:H170"/>
  </mergeCells>
  <hyperlinks>
    <hyperlink ref="B175" location="sub_4200" display="sub_4200"/>
  </hyperlinks>
  <pageMargins left="0.70866141732283472" right="0.70866141732283472" top="0.74803149606299213" bottom="0.74803149606299213" header="0.31496062992125984" footer="0.31496062992125984"/>
  <pageSetup paperSize="9" scale="63" fitToWidth="2" fitToHeight="2" orientation="portrait" r:id="rId1"/>
  <rowBreaks count="1" manualBreakCount="1">
    <brk id="8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2.109375" style="326" customWidth="1"/>
    <col min="4" max="4" width="38.33203125" style="326" customWidth="1"/>
    <col min="5" max="5" width="8.88671875" style="326" customWidth="1"/>
    <col min="6" max="6" width="11.33203125" style="326" customWidth="1"/>
    <col min="7" max="7" width="10" style="326" customWidth="1"/>
    <col min="8" max="8" width="9.33203125" style="326" customWidth="1"/>
    <col min="9" max="9" width="10.6640625" style="326" customWidth="1"/>
    <col min="10" max="10" width="10.33203125" style="326" customWidth="1"/>
    <col min="11" max="11" width="11.332031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856</v>
      </c>
      <c r="C9" s="805"/>
      <c r="D9" s="805"/>
      <c r="E9" s="34"/>
      <c r="F9" s="34"/>
      <c r="G9" s="34"/>
      <c r="H9" s="34"/>
    </row>
    <row r="11" spans="2:11" ht="27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8" x14ac:dyDescent="0.25">
      <c r="B15" s="786">
        <v>1</v>
      </c>
      <c r="C15" s="787" t="s">
        <v>331</v>
      </c>
      <c r="D15" s="58" t="s">
        <v>871</v>
      </c>
      <c r="E15" s="333">
        <v>0</v>
      </c>
      <c r="F15" s="333">
        <v>0</v>
      </c>
      <c r="G15" s="333">
        <v>0</v>
      </c>
      <c r="H15" s="328">
        <v>0</v>
      </c>
      <c r="I15" s="328">
        <v>0</v>
      </c>
      <c r="J15" s="328">
        <v>0</v>
      </c>
      <c r="K15" s="328">
        <f>G15+J15</f>
        <v>0</v>
      </c>
    </row>
    <row r="16" spans="2:11" ht="13.8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328">
        <v>0</v>
      </c>
      <c r="I16" s="328">
        <v>0</v>
      </c>
      <c r="J16" s="328">
        <v>0</v>
      </c>
      <c r="K16" s="328">
        <f t="shared" ref="K16:K24" si="0">G16+J16</f>
        <v>0</v>
      </c>
    </row>
    <row r="17" spans="2:11" ht="13.8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328">
        <v>0</v>
      </c>
      <c r="I17" s="328">
        <v>0</v>
      </c>
      <c r="J17" s="328">
        <v>0</v>
      </c>
      <c r="K17" s="328">
        <f t="shared" si="0"/>
        <v>0</v>
      </c>
    </row>
    <row r="18" spans="2:11" ht="13.8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328">
        <v>0</v>
      </c>
      <c r="I18" s="328">
        <v>0</v>
      </c>
      <c r="J18" s="328">
        <v>0</v>
      </c>
      <c r="K18" s="328">
        <f t="shared" si="0"/>
        <v>0</v>
      </c>
    </row>
    <row r="19" spans="2:11" ht="13.8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328">
        <v>0</v>
      </c>
      <c r="I19" s="328">
        <v>0</v>
      </c>
      <c r="J19" s="328">
        <v>0</v>
      </c>
      <c r="K19" s="328">
        <f t="shared" si="0"/>
        <v>0</v>
      </c>
    </row>
    <row r="20" spans="2:11" ht="13.8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328">
        <v>0</v>
      </c>
      <c r="I20" s="328">
        <v>0</v>
      </c>
      <c r="J20" s="328">
        <v>0</v>
      </c>
      <c r="K20" s="328">
        <f t="shared" si="0"/>
        <v>0</v>
      </c>
    </row>
    <row r="21" spans="2:11" ht="13.8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328">
        <v>0</v>
      </c>
      <c r="I21" s="328">
        <v>0</v>
      </c>
      <c r="J21" s="328">
        <v>0</v>
      </c>
      <c r="K21" s="328">
        <f t="shared" si="0"/>
        <v>0</v>
      </c>
    </row>
    <row r="22" spans="2:11" ht="13.8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328">
        <v>0</v>
      </c>
      <c r="I22" s="328">
        <v>0</v>
      </c>
      <c r="J22" s="328">
        <v>0</v>
      </c>
      <c r="K22" s="328">
        <f t="shared" si="0"/>
        <v>0</v>
      </c>
    </row>
    <row r="23" spans="2:11" ht="13.8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328">
        <v>0</v>
      </c>
      <c r="I23" s="328">
        <v>0</v>
      </c>
      <c r="J23" s="328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328">
        <v>0</v>
      </c>
      <c r="I24" s="328">
        <v>0</v>
      </c>
      <c r="J24" s="328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v>0</v>
      </c>
      <c r="F25" s="393">
        <v>0</v>
      </c>
      <c r="G25" s="393">
        <v>0</v>
      </c>
      <c r="H25" s="386">
        <v>0</v>
      </c>
      <c r="I25" s="386">
        <v>0</v>
      </c>
      <c r="J25" s="386">
        <v>0</v>
      </c>
      <c r="K25" s="386">
        <f t="shared" ref="K25:K88" si="1">G25+J25</f>
        <v>0</v>
      </c>
    </row>
    <row r="26" spans="2:11" ht="13.95" customHeight="1" x14ac:dyDescent="0.25">
      <c r="B26" s="789">
        <v>5</v>
      </c>
      <c r="C26" s="798" t="s">
        <v>335</v>
      </c>
      <c r="D26" s="137" t="s">
        <v>1052</v>
      </c>
      <c r="E26" s="393">
        <v>0</v>
      </c>
      <c r="F26" s="393">
        <v>0</v>
      </c>
      <c r="G26" s="393">
        <v>0</v>
      </c>
      <c r="H26" s="386">
        <v>0</v>
      </c>
      <c r="I26" s="386">
        <v>0</v>
      </c>
      <c r="J26" s="386">
        <v>0</v>
      </c>
      <c r="K26" s="386">
        <f t="shared" si="1"/>
        <v>0</v>
      </c>
    </row>
    <row r="27" spans="2:11" ht="13.95" customHeight="1" x14ac:dyDescent="0.25">
      <c r="B27" s="797"/>
      <c r="C27" s="759"/>
      <c r="D27" s="58" t="s">
        <v>987</v>
      </c>
      <c r="E27" s="393">
        <v>0</v>
      </c>
      <c r="F27" s="393">
        <v>0</v>
      </c>
      <c r="G27" s="393">
        <v>0</v>
      </c>
      <c r="H27" s="386">
        <v>0</v>
      </c>
      <c r="I27" s="386">
        <v>0</v>
      </c>
      <c r="J27" s="386">
        <v>0</v>
      </c>
      <c r="K27" s="386">
        <f t="shared" si="1"/>
        <v>0</v>
      </c>
    </row>
    <row r="28" spans="2:11" s="335" customFormat="1" ht="13.95" customHeight="1" x14ac:dyDescent="0.25">
      <c r="B28" s="797"/>
      <c r="C28" s="759"/>
      <c r="D28" s="58" t="s">
        <v>874</v>
      </c>
      <c r="E28" s="393">
        <v>0</v>
      </c>
      <c r="F28" s="393">
        <v>0</v>
      </c>
      <c r="G28" s="393">
        <v>0</v>
      </c>
      <c r="H28" s="386">
        <v>0</v>
      </c>
      <c r="I28" s="386">
        <v>0</v>
      </c>
      <c r="J28" s="386">
        <v>0</v>
      </c>
      <c r="K28" s="386">
        <f t="shared" si="1"/>
        <v>0</v>
      </c>
    </row>
    <row r="29" spans="2:11" s="335" customFormat="1" ht="13.95" customHeight="1" x14ac:dyDescent="0.25">
      <c r="B29" s="797"/>
      <c r="C29" s="759"/>
      <c r="D29" s="58" t="s">
        <v>1279</v>
      </c>
      <c r="E29" s="393">
        <v>0</v>
      </c>
      <c r="F29" s="393">
        <v>0</v>
      </c>
      <c r="G29" s="393">
        <v>0</v>
      </c>
      <c r="H29" s="386">
        <v>0</v>
      </c>
      <c r="I29" s="386">
        <v>0</v>
      </c>
      <c r="J29" s="386">
        <v>0</v>
      </c>
      <c r="K29" s="386">
        <f t="shared" si="1"/>
        <v>0</v>
      </c>
    </row>
    <row r="30" spans="2:11" ht="13.95" customHeight="1" x14ac:dyDescent="0.25">
      <c r="B30" s="790"/>
      <c r="C30" s="760"/>
      <c r="D30" s="58" t="s">
        <v>739</v>
      </c>
      <c r="E30" s="393">
        <v>0</v>
      </c>
      <c r="F30" s="393">
        <v>0</v>
      </c>
      <c r="G30" s="393">
        <v>0</v>
      </c>
      <c r="H30" s="386">
        <v>0</v>
      </c>
      <c r="I30" s="386">
        <v>0</v>
      </c>
      <c r="J30" s="386">
        <v>0</v>
      </c>
      <c r="K30" s="386">
        <f t="shared" si="1"/>
        <v>0</v>
      </c>
    </row>
    <row r="31" spans="2:11" ht="13.8" x14ac:dyDescent="0.25">
      <c r="B31" s="794">
        <v>6</v>
      </c>
      <c r="C31" s="796" t="s">
        <v>336</v>
      </c>
      <c r="D31" s="58" t="s">
        <v>875</v>
      </c>
      <c r="E31" s="393">
        <v>0</v>
      </c>
      <c r="F31" s="393">
        <v>0</v>
      </c>
      <c r="G31" s="393">
        <v>0</v>
      </c>
      <c r="H31" s="386">
        <v>0</v>
      </c>
      <c r="I31" s="386">
        <v>0</v>
      </c>
      <c r="J31" s="386">
        <v>0</v>
      </c>
      <c r="K31" s="386">
        <f t="shared" si="1"/>
        <v>0</v>
      </c>
    </row>
    <row r="32" spans="2:11" ht="13.8" x14ac:dyDescent="0.25">
      <c r="B32" s="794"/>
      <c r="C32" s="796"/>
      <c r="D32" s="58" t="s">
        <v>989</v>
      </c>
      <c r="E32" s="393">
        <v>0</v>
      </c>
      <c r="F32" s="393">
        <v>0</v>
      </c>
      <c r="G32" s="393">
        <v>0</v>
      </c>
      <c r="H32" s="386">
        <v>0</v>
      </c>
      <c r="I32" s="386">
        <v>0</v>
      </c>
      <c r="J32" s="386">
        <v>0</v>
      </c>
      <c r="K32" s="386">
        <f t="shared" si="1"/>
        <v>0</v>
      </c>
    </row>
    <row r="33" spans="2:11" ht="13.8" x14ac:dyDescent="0.25">
      <c r="B33" s="794"/>
      <c r="C33" s="796"/>
      <c r="D33" s="58" t="s">
        <v>739</v>
      </c>
      <c r="E33" s="393">
        <v>0</v>
      </c>
      <c r="F33" s="393">
        <v>0</v>
      </c>
      <c r="G33" s="393">
        <v>0</v>
      </c>
      <c r="H33" s="386">
        <v>0</v>
      </c>
      <c r="I33" s="386">
        <v>0</v>
      </c>
      <c r="J33" s="386">
        <v>0</v>
      </c>
      <c r="K33" s="386">
        <f t="shared" si="1"/>
        <v>0</v>
      </c>
    </row>
    <row r="34" spans="2:11" ht="13.8" x14ac:dyDescent="0.25">
      <c r="B34" s="786">
        <v>7</v>
      </c>
      <c r="C34" s="796" t="s">
        <v>337</v>
      </c>
      <c r="D34" s="58" t="s">
        <v>990</v>
      </c>
      <c r="E34" s="393">
        <v>0</v>
      </c>
      <c r="F34" s="393">
        <v>0</v>
      </c>
      <c r="G34" s="393">
        <v>0</v>
      </c>
      <c r="H34" s="386">
        <v>0</v>
      </c>
      <c r="I34" s="386">
        <v>0</v>
      </c>
      <c r="J34" s="386">
        <v>0</v>
      </c>
      <c r="K34" s="386">
        <f t="shared" si="1"/>
        <v>0</v>
      </c>
    </row>
    <row r="35" spans="2:11" ht="13.8" x14ac:dyDescent="0.25">
      <c r="B35" s="786"/>
      <c r="C35" s="796"/>
      <c r="D35" s="58" t="s">
        <v>1053</v>
      </c>
      <c r="E35" s="393">
        <v>0</v>
      </c>
      <c r="F35" s="393">
        <v>0</v>
      </c>
      <c r="G35" s="393">
        <v>0</v>
      </c>
      <c r="H35" s="386">
        <v>0</v>
      </c>
      <c r="I35" s="386">
        <v>0</v>
      </c>
      <c r="J35" s="386">
        <v>0</v>
      </c>
      <c r="K35" s="386">
        <f t="shared" si="1"/>
        <v>0</v>
      </c>
    </row>
    <row r="36" spans="2:11" ht="13.8" x14ac:dyDescent="0.25">
      <c r="B36" s="786"/>
      <c r="C36" s="796"/>
      <c r="D36" s="58" t="s">
        <v>740</v>
      </c>
      <c r="E36" s="393">
        <v>0</v>
      </c>
      <c r="F36" s="393">
        <v>0</v>
      </c>
      <c r="G36" s="393">
        <v>0</v>
      </c>
      <c r="H36" s="386">
        <v>0</v>
      </c>
      <c r="I36" s="386">
        <v>0</v>
      </c>
      <c r="J36" s="386">
        <v>0</v>
      </c>
      <c r="K36" s="386">
        <f t="shared" si="1"/>
        <v>0</v>
      </c>
    </row>
    <row r="37" spans="2:11" ht="13.8" x14ac:dyDescent="0.25">
      <c r="B37" s="786"/>
      <c r="C37" s="796"/>
      <c r="D37" s="58" t="s">
        <v>876</v>
      </c>
      <c r="E37" s="393">
        <v>0</v>
      </c>
      <c r="F37" s="393">
        <v>0</v>
      </c>
      <c r="G37" s="393">
        <v>0</v>
      </c>
      <c r="H37" s="386">
        <v>0</v>
      </c>
      <c r="I37" s="386">
        <v>0</v>
      </c>
      <c r="J37" s="386">
        <v>0</v>
      </c>
      <c r="K37" s="386">
        <f t="shared" si="1"/>
        <v>0</v>
      </c>
    </row>
    <row r="38" spans="2:11" ht="13.8" x14ac:dyDescent="0.25">
      <c r="B38" s="786"/>
      <c r="C38" s="796"/>
      <c r="D38" s="58" t="s">
        <v>739</v>
      </c>
      <c r="E38" s="393">
        <v>0</v>
      </c>
      <c r="F38" s="393">
        <v>0</v>
      </c>
      <c r="G38" s="393">
        <v>0</v>
      </c>
      <c r="H38" s="386">
        <v>0</v>
      </c>
      <c r="I38" s="386">
        <v>0</v>
      </c>
      <c r="J38" s="386">
        <v>0</v>
      </c>
      <c r="K38" s="386">
        <f t="shared" si="1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93">
        <v>0</v>
      </c>
      <c r="F39" s="393">
        <v>0</v>
      </c>
      <c r="G39" s="393">
        <v>0</v>
      </c>
      <c r="H39" s="386">
        <v>0</v>
      </c>
      <c r="I39" s="386">
        <v>0</v>
      </c>
      <c r="J39" s="386">
        <v>0</v>
      </c>
      <c r="K39" s="386">
        <f t="shared" si="1"/>
        <v>0</v>
      </c>
    </row>
    <row r="40" spans="2:11" ht="13.8" x14ac:dyDescent="0.25">
      <c r="B40" s="786">
        <v>9</v>
      </c>
      <c r="C40" s="796" t="s">
        <v>339</v>
      </c>
      <c r="D40" s="58" t="s">
        <v>992</v>
      </c>
      <c r="E40" s="393">
        <v>0</v>
      </c>
      <c r="F40" s="393">
        <v>0</v>
      </c>
      <c r="G40" s="393">
        <v>0</v>
      </c>
      <c r="H40" s="386">
        <v>0</v>
      </c>
      <c r="I40" s="386">
        <v>0</v>
      </c>
      <c r="J40" s="386">
        <v>0</v>
      </c>
      <c r="K40" s="386">
        <f t="shared" si="1"/>
        <v>0</v>
      </c>
    </row>
    <row r="41" spans="2:11" ht="13.8" x14ac:dyDescent="0.25">
      <c r="B41" s="786"/>
      <c r="C41" s="796"/>
      <c r="D41" s="58" t="s">
        <v>877</v>
      </c>
      <c r="E41" s="393">
        <v>0</v>
      </c>
      <c r="F41" s="393">
        <v>0</v>
      </c>
      <c r="G41" s="393">
        <v>0</v>
      </c>
      <c r="H41" s="386">
        <v>0</v>
      </c>
      <c r="I41" s="386">
        <v>0</v>
      </c>
      <c r="J41" s="386">
        <v>0</v>
      </c>
      <c r="K41" s="386">
        <f t="shared" si="1"/>
        <v>0</v>
      </c>
    </row>
    <row r="42" spans="2:11" ht="13.8" x14ac:dyDescent="0.25">
      <c r="B42" s="786"/>
      <c r="C42" s="796"/>
      <c r="D42" s="58" t="s">
        <v>1054</v>
      </c>
      <c r="E42" s="393">
        <v>0</v>
      </c>
      <c r="F42" s="393">
        <v>0</v>
      </c>
      <c r="G42" s="393">
        <v>0</v>
      </c>
      <c r="H42" s="386">
        <v>0</v>
      </c>
      <c r="I42" s="386">
        <v>0</v>
      </c>
      <c r="J42" s="386">
        <v>0</v>
      </c>
      <c r="K42" s="386">
        <f t="shared" si="1"/>
        <v>0</v>
      </c>
    </row>
    <row r="43" spans="2:11" s="335" customFormat="1" ht="13.8" x14ac:dyDescent="0.25">
      <c r="B43" s="786"/>
      <c r="C43" s="796"/>
      <c r="D43" s="339" t="s">
        <v>1297</v>
      </c>
      <c r="E43" s="393">
        <v>0</v>
      </c>
      <c r="F43" s="393">
        <v>0</v>
      </c>
      <c r="G43" s="393">
        <v>0</v>
      </c>
      <c r="H43" s="386">
        <v>0</v>
      </c>
      <c r="I43" s="386">
        <v>0</v>
      </c>
      <c r="J43" s="386">
        <v>0</v>
      </c>
      <c r="K43" s="386">
        <f t="shared" si="1"/>
        <v>0</v>
      </c>
    </row>
    <row r="44" spans="2:11" ht="13.8" x14ac:dyDescent="0.25">
      <c r="B44" s="786"/>
      <c r="C44" s="796"/>
      <c r="D44" s="58" t="s">
        <v>739</v>
      </c>
      <c r="E44" s="393">
        <v>0</v>
      </c>
      <c r="F44" s="393">
        <v>0</v>
      </c>
      <c r="G44" s="393">
        <v>0</v>
      </c>
      <c r="H44" s="386">
        <v>0</v>
      </c>
      <c r="I44" s="386">
        <v>0</v>
      </c>
      <c r="J44" s="386">
        <v>0</v>
      </c>
      <c r="K44" s="386">
        <f t="shared" si="1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93">
        <v>0</v>
      </c>
      <c r="F45" s="393">
        <v>0</v>
      </c>
      <c r="G45" s="393">
        <v>0</v>
      </c>
      <c r="H45" s="386">
        <v>0</v>
      </c>
      <c r="I45" s="386">
        <v>0</v>
      </c>
      <c r="J45" s="386">
        <v>0</v>
      </c>
      <c r="K45" s="386">
        <f t="shared" si="1"/>
        <v>0</v>
      </c>
    </row>
    <row r="46" spans="2:11" ht="13.8" x14ac:dyDescent="0.25">
      <c r="B46" s="786">
        <v>11</v>
      </c>
      <c r="C46" s="787" t="s">
        <v>341</v>
      </c>
      <c r="D46" s="58" t="s">
        <v>994</v>
      </c>
      <c r="E46" s="393">
        <v>0</v>
      </c>
      <c r="F46" s="393">
        <v>0</v>
      </c>
      <c r="G46" s="393">
        <v>0</v>
      </c>
      <c r="H46" s="386">
        <v>0</v>
      </c>
      <c r="I46" s="386">
        <v>0</v>
      </c>
      <c r="J46" s="386">
        <v>0</v>
      </c>
      <c r="K46" s="386">
        <f t="shared" si="1"/>
        <v>0</v>
      </c>
    </row>
    <row r="47" spans="2:11" ht="13.8" x14ac:dyDescent="0.25">
      <c r="B47" s="786"/>
      <c r="C47" s="787"/>
      <c r="D47" s="58" t="s">
        <v>739</v>
      </c>
      <c r="E47" s="393">
        <v>2</v>
      </c>
      <c r="F47" s="393">
        <v>2</v>
      </c>
      <c r="G47" s="393">
        <v>1</v>
      </c>
      <c r="H47" s="386">
        <v>0</v>
      </c>
      <c r="I47" s="386">
        <v>0</v>
      </c>
      <c r="J47" s="386">
        <v>0</v>
      </c>
      <c r="K47" s="386">
        <f t="shared" si="1"/>
        <v>1</v>
      </c>
    </row>
    <row r="48" spans="2:11" ht="13.8" x14ac:dyDescent="0.25">
      <c r="B48" s="794">
        <v>12</v>
      </c>
      <c r="C48" s="787" t="s">
        <v>342</v>
      </c>
      <c r="D48" s="58" t="s">
        <v>995</v>
      </c>
      <c r="E48" s="393">
        <v>0</v>
      </c>
      <c r="F48" s="393">
        <v>0</v>
      </c>
      <c r="G48" s="393">
        <v>0</v>
      </c>
      <c r="H48" s="386">
        <v>0</v>
      </c>
      <c r="I48" s="386">
        <v>0</v>
      </c>
      <c r="J48" s="386">
        <v>0</v>
      </c>
      <c r="K48" s="386">
        <f t="shared" si="1"/>
        <v>0</v>
      </c>
    </row>
    <row r="49" spans="2:11" ht="13.8" x14ac:dyDescent="0.25">
      <c r="B49" s="794"/>
      <c r="C49" s="787"/>
      <c r="D49" s="58" t="s">
        <v>741</v>
      </c>
      <c r="E49" s="393">
        <v>0</v>
      </c>
      <c r="F49" s="393">
        <v>0</v>
      </c>
      <c r="G49" s="393">
        <v>0</v>
      </c>
      <c r="H49" s="386">
        <v>0</v>
      </c>
      <c r="I49" s="386">
        <v>0</v>
      </c>
      <c r="J49" s="386">
        <v>0</v>
      </c>
      <c r="K49" s="386">
        <f t="shared" si="1"/>
        <v>0</v>
      </c>
    </row>
    <row r="50" spans="2:11" ht="13.8" x14ac:dyDescent="0.25">
      <c r="B50" s="794"/>
      <c r="C50" s="787"/>
      <c r="D50" s="58" t="s">
        <v>742</v>
      </c>
      <c r="E50" s="393">
        <v>0</v>
      </c>
      <c r="F50" s="393">
        <v>0</v>
      </c>
      <c r="G50" s="393">
        <v>0</v>
      </c>
      <c r="H50" s="386">
        <v>0</v>
      </c>
      <c r="I50" s="386">
        <v>0</v>
      </c>
      <c r="J50" s="386">
        <v>0</v>
      </c>
      <c r="K50" s="386">
        <f t="shared" si="1"/>
        <v>0</v>
      </c>
    </row>
    <row r="51" spans="2:11" ht="13.8" x14ac:dyDescent="0.25">
      <c r="B51" s="794"/>
      <c r="C51" s="787"/>
      <c r="D51" s="58" t="s">
        <v>1054</v>
      </c>
      <c r="E51" s="393">
        <v>0</v>
      </c>
      <c r="F51" s="393">
        <v>0</v>
      </c>
      <c r="G51" s="393">
        <v>0</v>
      </c>
      <c r="H51" s="386">
        <v>0</v>
      </c>
      <c r="I51" s="386">
        <v>0</v>
      </c>
      <c r="J51" s="386">
        <v>0</v>
      </c>
      <c r="K51" s="386">
        <f t="shared" si="1"/>
        <v>0</v>
      </c>
    </row>
    <row r="52" spans="2:11" ht="13.8" x14ac:dyDescent="0.25">
      <c r="B52" s="786">
        <v>13</v>
      </c>
      <c r="C52" s="787" t="s">
        <v>343</v>
      </c>
      <c r="D52" s="58" t="s">
        <v>997</v>
      </c>
      <c r="E52" s="393">
        <v>0</v>
      </c>
      <c r="F52" s="393">
        <v>0</v>
      </c>
      <c r="G52" s="393">
        <v>0</v>
      </c>
      <c r="H52" s="386">
        <v>0</v>
      </c>
      <c r="I52" s="386">
        <v>0</v>
      </c>
      <c r="J52" s="386">
        <v>0</v>
      </c>
      <c r="K52" s="386">
        <f t="shared" si="1"/>
        <v>0</v>
      </c>
    </row>
    <row r="53" spans="2:11" ht="13.8" x14ac:dyDescent="0.25">
      <c r="B53" s="786"/>
      <c r="C53" s="787"/>
      <c r="D53" s="58" t="s">
        <v>483</v>
      </c>
      <c r="E53" s="393">
        <v>0</v>
      </c>
      <c r="F53" s="393">
        <v>0</v>
      </c>
      <c r="G53" s="393">
        <v>0</v>
      </c>
      <c r="H53" s="386">
        <v>0</v>
      </c>
      <c r="I53" s="386">
        <v>0</v>
      </c>
      <c r="J53" s="386">
        <v>0</v>
      </c>
      <c r="K53" s="386">
        <f t="shared" si="1"/>
        <v>0</v>
      </c>
    </row>
    <row r="54" spans="2:11" ht="13.8" x14ac:dyDescent="0.25">
      <c r="B54" s="786"/>
      <c r="C54" s="787"/>
      <c r="D54" s="58" t="s">
        <v>739</v>
      </c>
      <c r="E54" s="393">
        <v>0</v>
      </c>
      <c r="F54" s="393">
        <v>0</v>
      </c>
      <c r="G54" s="393">
        <v>0</v>
      </c>
      <c r="H54" s="386">
        <v>0</v>
      </c>
      <c r="I54" s="386">
        <v>0</v>
      </c>
      <c r="J54" s="386">
        <v>0</v>
      </c>
      <c r="K54" s="386">
        <f t="shared" si="1"/>
        <v>0</v>
      </c>
    </row>
    <row r="55" spans="2:11" ht="13.8" x14ac:dyDescent="0.25">
      <c r="B55" s="786">
        <v>14</v>
      </c>
      <c r="C55" s="787" t="s">
        <v>344</v>
      </c>
      <c r="D55" s="58" t="s">
        <v>998</v>
      </c>
      <c r="E55" s="393">
        <v>0</v>
      </c>
      <c r="F55" s="393">
        <v>0</v>
      </c>
      <c r="G55" s="393">
        <v>0</v>
      </c>
      <c r="H55" s="386">
        <v>0</v>
      </c>
      <c r="I55" s="386">
        <v>0</v>
      </c>
      <c r="J55" s="386">
        <v>0</v>
      </c>
      <c r="K55" s="386">
        <f t="shared" si="1"/>
        <v>0</v>
      </c>
    </row>
    <row r="56" spans="2:11" ht="13.8" x14ac:dyDescent="0.25">
      <c r="B56" s="786"/>
      <c r="C56" s="787"/>
      <c r="D56" s="58" t="s">
        <v>474</v>
      </c>
      <c r="E56" s="393">
        <v>0</v>
      </c>
      <c r="F56" s="393">
        <v>0</v>
      </c>
      <c r="G56" s="393">
        <v>0</v>
      </c>
      <c r="H56" s="386">
        <v>0</v>
      </c>
      <c r="I56" s="386">
        <v>0</v>
      </c>
      <c r="J56" s="386">
        <v>0</v>
      </c>
      <c r="K56" s="386">
        <f t="shared" si="1"/>
        <v>0</v>
      </c>
    </row>
    <row r="57" spans="2:11" ht="13.8" x14ac:dyDescent="0.25">
      <c r="B57" s="786">
        <v>15</v>
      </c>
      <c r="C57" s="787" t="s">
        <v>345</v>
      </c>
      <c r="D57" s="58" t="s">
        <v>999</v>
      </c>
      <c r="E57" s="393">
        <v>0</v>
      </c>
      <c r="F57" s="393">
        <v>0</v>
      </c>
      <c r="G57" s="393">
        <v>0</v>
      </c>
      <c r="H57" s="386">
        <v>0</v>
      </c>
      <c r="I57" s="386">
        <v>0</v>
      </c>
      <c r="J57" s="386">
        <v>0</v>
      </c>
      <c r="K57" s="386">
        <f t="shared" si="1"/>
        <v>0</v>
      </c>
    </row>
    <row r="58" spans="2:11" ht="13.8" x14ac:dyDescent="0.25">
      <c r="B58" s="786"/>
      <c r="C58" s="787"/>
      <c r="D58" s="58" t="s">
        <v>879</v>
      </c>
      <c r="E58" s="393">
        <v>0</v>
      </c>
      <c r="F58" s="393">
        <v>0</v>
      </c>
      <c r="G58" s="393">
        <v>0</v>
      </c>
      <c r="H58" s="386">
        <v>0</v>
      </c>
      <c r="I58" s="386">
        <v>0</v>
      </c>
      <c r="J58" s="386">
        <v>0</v>
      </c>
      <c r="K58" s="386">
        <f t="shared" si="1"/>
        <v>0</v>
      </c>
    </row>
    <row r="59" spans="2:11" ht="13.8" x14ac:dyDescent="0.25">
      <c r="B59" s="786"/>
      <c r="C59" s="787"/>
      <c r="D59" s="58" t="s">
        <v>743</v>
      </c>
      <c r="E59" s="393">
        <v>0</v>
      </c>
      <c r="F59" s="393">
        <v>0</v>
      </c>
      <c r="G59" s="393">
        <v>0</v>
      </c>
      <c r="H59" s="386">
        <v>0</v>
      </c>
      <c r="I59" s="386">
        <v>0</v>
      </c>
      <c r="J59" s="386">
        <v>0</v>
      </c>
      <c r="K59" s="386">
        <f t="shared" si="1"/>
        <v>0</v>
      </c>
    </row>
    <row r="60" spans="2:11" ht="13.8" x14ac:dyDescent="0.25">
      <c r="B60" s="794">
        <v>16</v>
      </c>
      <c r="C60" s="795" t="s">
        <v>346</v>
      </c>
      <c r="D60" s="103" t="s">
        <v>481</v>
      </c>
      <c r="E60" s="393">
        <v>0</v>
      </c>
      <c r="F60" s="393">
        <v>0</v>
      </c>
      <c r="G60" s="393">
        <v>0</v>
      </c>
      <c r="H60" s="386">
        <v>0</v>
      </c>
      <c r="I60" s="386">
        <v>0</v>
      </c>
      <c r="J60" s="386">
        <v>0</v>
      </c>
      <c r="K60" s="386">
        <f t="shared" si="1"/>
        <v>0</v>
      </c>
    </row>
    <row r="61" spans="2:11" ht="13.8" x14ac:dyDescent="0.25">
      <c r="B61" s="794"/>
      <c r="C61" s="795"/>
      <c r="D61" s="103" t="s">
        <v>482</v>
      </c>
      <c r="E61" s="393">
        <v>0</v>
      </c>
      <c r="F61" s="393">
        <v>0</v>
      </c>
      <c r="G61" s="393">
        <v>0</v>
      </c>
      <c r="H61" s="386">
        <v>0</v>
      </c>
      <c r="I61" s="386">
        <v>0</v>
      </c>
      <c r="J61" s="386">
        <v>0</v>
      </c>
      <c r="K61" s="386">
        <f t="shared" si="1"/>
        <v>0</v>
      </c>
    </row>
    <row r="62" spans="2:11" ht="13.8" x14ac:dyDescent="0.25">
      <c r="B62" s="794"/>
      <c r="C62" s="795"/>
      <c r="D62" s="103" t="s">
        <v>1269</v>
      </c>
      <c r="E62" s="393">
        <v>0</v>
      </c>
      <c r="F62" s="393">
        <v>0</v>
      </c>
      <c r="G62" s="393">
        <v>0</v>
      </c>
      <c r="H62" s="386">
        <v>0</v>
      </c>
      <c r="I62" s="386">
        <v>0</v>
      </c>
      <c r="J62" s="386">
        <v>0</v>
      </c>
      <c r="K62" s="386">
        <f t="shared" si="1"/>
        <v>0</v>
      </c>
    </row>
    <row r="63" spans="2:11" ht="13.8" x14ac:dyDescent="0.25">
      <c r="B63" s="794"/>
      <c r="C63" s="795"/>
      <c r="D63" s="103" t="s">
        <v>1054</v>
      </c>
      <c r="E63" s="393">
        <v>0</v>
      </c>
      <c r="F63" s="393">
        <v>0</v>
      </c>
      <c r="G63" s="393">
        <v>0</v>
      </c>
      <c r="H63" s="386">
        <v>0</v>
      </c>
      <c r="I63" s="386">
        <v>0</v>
      </c>
      <c r="J63" s="386">
        <v>0</v>
      </c>
      <c r="K63" s="386">
        <f t="shared" si="1"/>
        <v>0</v>
      </c>
    </row>
    <row r="64" spans="2:11" ht="13.8" x14ac:dyDescent="0.25">
      <c r="B64" s="794"/>
      <c r="C64" s="795"/>
      <c r="D64" s="103" t="s">
        <v>880</v>
      </c>
      <c r="E64" s="393">
        <v>0</v>
      </c>
      <c r="F64" s="393">
        <v>0</v>
      </c>
      <c r="G64" s="393">
        <v>0</v>
      </c>
      <c r="H64" s="386">
        <v>0</v>
      </c>
      <c r="I64" s="386">
        <v>0</v>
      </c>
      <c r="J64" s="386">
        <v>0</v>
      </c>
      <c r="K64" s="386">
        <f t="shared" si="1"/>
        <v>0</v>
      </c>
    </row>
    <row r="65" spans="2:11" ht="13.8" x14ac:dyDescent="0.25">
      <c r="B65" s="794"/>
      <c r="C65" s="795"/>
      <c r="D65" s="103" t="s">
        <v>1268</v>
      </c>
      <c r="E65" s="393">
        <v>0</v>
      </c>
      <c r="F65" s="393">
        <v>0</v>
      </c>
      <c r="G65" s="393">
        <v>0</v>
      </c>
      <c r="H65" s="386">
        <v>0</v>
      </c>
      <c r="I65" s="386">
        <v>0</v>
      </c>
      <c r="J65" s="386">
        <v>0</v>
      </c>
      <c r="K65" s="386">
        <f t="shared" si="1"/>
        <v>0</v>
      </c>
    </row>
    <row r="66" spans="2:11" ht="13.8" x14ac:dyDescent="0.25">
      <c r="B66" s="794"/>
      <c r="C66" s="795"/>
      <c r="D66" s="103" t="s">
        <v>739</v>
      </c>
      <c r="E66" s="393">
        <v>0</v>
      </c>
      <c r="F66" s="393">
        <v>0</v>
      </c>
      <c r="G66" s="393">
        <v>0</v>
      </c>
      <c r="H66" s="386">
        <v>0</v>
      </c>
      <c r="I66" s="386">
        <v>0</v>
      </c>
      <c r="J66" s="386">
        <v>0</v>
      </c>
      <c r="K66" s="386">
        <f t="shared" si="1"/>
        <v>0</v>
      </c>
    </row>
    <row r="67" spans="2:11" ht="13.8" x14ac:dyDescent="0.25">
      <c r="B67" s="786">
        <v>17</v>
      </c>
      <c r="C67" s="787" t="s">
        <v>347</v>
      </c>
      <c r="D67" s="103" t="s">
        <v>485</v>
      </c>
      <c r="E67" s="393">
        <v>0</v>
      </c>
      <c r="F67" s="393">
        <v>0</v>
      </c>
      <c r="G67" s="393">
        <v>0</v>
      </c>
      <c r="H67" s="386">
        <v>0</v>
      </c>
      <c r="I67" s="386">
        <v>0</v>
      </c>
      <c r="J67" s="386">
        <v>0</v>
      </c>
      <c r="K67" s="386">
        <f t="shared" si="1"/>
        <v>0</v>
      </c>
    </row>
    <row r="68" spans="2:11" ht="13.8" x14ac:dyDescent="0.25">
      <c r="B68" s="786"/>
      <c r="C68" s="787"/>
      <c r="D68" s="58" t="s">
        <v>739</v>
      </c>
      <c r="E68" s="393">
        <v>0</v>
      </c>
      <c r="F68" s="393">
        <v>0</v>
      </c>
      <c r="G68" s="393">
        <v>0</v>
      </c>
      <c r="H68" s="386">
        <v>0</v>
      </c>
      <c r="I68" s="386">
        <v>0</v>
      </c>
      <c r="J68" s="386">
        <v>0</v>
      </c>
      <c r="K68" s="386">
        <f t="shared" si="1"/>
        <v>0</v>
      </c>
    </row>
    <row r="69" spans="2:11" ht="13.8" x14ac:dyDescent="0.25">
      <c r="B69" s="786">
        <v>18</v>
      </c>
      <c r="C69" s="787" t="s">
        <v>744</v>
      </c>
      <c r="D69" s="58" t="s">
        <v>1000</v>
      </c>
      <c r="E69" s="393">
        <v>0</v>
      </c>
      <c r="F69" s="393">
        <v>0</v>
      </c>
      <c r="G69" s="393">
        <v>0</v>
      </c>
      <c r="H69" s="386">
        <v>0</v>
      </c>
      <c r="I69" s="386">
        <v>0</v>
      </c>
      <c r="J69" s="386">
        <v>0</v>
      </c>
      <c r="K69" s="386">
        <f t="shared" si="1"/>
        <v>0</v>
      </c>
    </row>
    <row r="70" spans="2:11" ht="13.8" x14ac:dyDescent="0.25">
      <c r="B70" s="786"/>
      <c r="C70" s="787"/>
      <c r="D70" s="58" t="s">
        <v>745</v>
      </c>
      <c r="E70" s="393">
        <v>0</v>
      </c>
      <c r="F70" s="393">
        <v>0</v>
      </c>
      <c r="G70" s="393">
        <v>0</v>
      </c>
      <c r="H70" s="386">
        <v>0</v>
      </c>
      <c r="I70" s="386">
        <v>0</v>
      </c>
      <c r="J70" s="386">
        <v>0</v>
      </c>
      <c r="K70" s="386">
        <f t="shared" si="1"/>
        <v>0</v>
      </c>
    </row>
    <row r="71" spans="2:11" ht="13.8" x14ac:dyDescent="0.25">
      <c r="B71" s="786"/>
      <c r="C71" s="787"/>
      <c r="D71" s="58" t="s">
        <v>739</v>
      </c>
      <c r="E71" s="393">
        <v>0</v>
      </c>
      <c r="F71" s="393">
        <v>0</v>
      </c>
      <c r="G71" s="393">
        <v>0</v>
      </c>
      <c r="H71" s="386">
        <v>0</v>
      </c>
      <c r="I71" s="386">
        <v>0</v>
      </c>
      <c r="J71" s="386">
        <v>0</v>
      </c>
      <c r="K71" s="386">
        <f t="shared" si="1"/>
        <v>0</v>
      </c>
    </row>
    <row r="72" spans="2:11" ht="13.8" x14ac:dyDescent="0.25">
      <c r="B72" s="786">
        <v>19</v>
      </c>
      <c r="C72" s="787" t="s">
        <v>349</v>
      </c>
      <c r="D72" s="58" t="s">
        <v>882</v>
      </c>
      <c r="E72" s="393">
        <v>0</v>
      </c>
      <c r="F72" s="393">
        <v>0</v>
      </c>
      <c r="G72" s="393">
        <v>0</v>
      </c>
      <c r="H72" s="386">
        <v>0</v>
      </c>
      <c r="I72" s="386">
        <v>0</v>
      </c>
      <c r="J72" s="386">
        <v>0</v>
      </c>
      <c r="K72" s="386">
        <f t="shared" si="1"/>
        <v>0</v>
      </c>
    </row>
    <row r="73" spans="2:11" ht="13.8" x14ac:dyDescent="0.25">
      <c r="B73" s="786"/>
      <c r="C73" s="787"/>
      <c r="D73" s="58" t="s">
        <v>883</v>
      </c>
      <c r="E73" s="393">
        <v>0</v>
      </c>
      <c r="F73" s="393">
        <v>0</v>
      </c>
      <c r="G73" s="393">
        <v>0</v>
      </c>
      <c r="H73" s="386">
        <v>0</v>
      </c>
      <c r="I73" s="386">
        <v>0</v>
      </c>
      <c r="J73" s="386">
        <v>0</v>
      </c>
      <c r="K73" s="386">
        <f t="shared" si="1"/>
        <v>0</v>
      </c>
    </row>
    <row r="74" spans="2:11" ht="13.8" x14ac:dyDescent="0.25">
      <c r="B74" s="786"/>
      <c r="C74" s="787"/>
      <c r="D74" s="58" t="s">
        <v>899</v>
      </c>
      <c r="E74" s="393">
        <v>0</v>
      </c>
      <c r="F74" s="393">
        <v>0</v>
      </c>
      <c r="G74" s="393">
        <v>0</v>
      </c>
      <c r="H74" s="386">
        <v>0</v>
      </c>
      <c r="I74" s="386">
        <v>0</v>
      </c>
      <c r="J74" s="386">
        <v>0</v>
      </c>
      <c r="K74" s="386">
        <f t="shared" si="1"/>
        <v>0</v>
      </c>
    </row>
    <row r="75" spans="2:11" ht="13.8" x14ac:dyDescent="0.25">
      <c r="B75" s="786"/>
      <c r="C75" s="787"/>
      <c r="D75" s="58" t="s">
        <v>473</v>
      </c>
      <c r="E75" s="393">
        <v>0</v>
      </c>
      <c r="F75" s="393">
        <v>0</v>
      </c>
      <c r="G75" s="393">
        <v>0</v>
      </c>
      <c r="H75" s="386">
        <v>0</v>
      </c>
      <c r="I75" s="386">
        <v>0</v>
      </c>
      <c r="J75" s="386">
        <v>0</v>
      </c>
      <c r="K75" s="386">
        <f t="shared" si="1"/>
        <v>0</v>
      </c>
    </row>
    <row r="76" spans="2:11" ht="13.8" x14ac:dyDescent="0.25">
      <c r="B76" s="786"/>
      <c r="C76" s="787"/>
      <c r="D76" s="58" t="s">
        <v>881</v>
      </c>
      <c r="E76" s="393">
        <v>0</v>
      </c>
      <c r="F76" s="393">
        <v>0</v>
      </c>
      <c r="G76" s="393">
        <v>0</v>
      </c>
      <c r="H76" s="386">
        <v>0</v>
      </c>
      <c r="I76" s="386">
        <v>0</v>
      </c>
      <c r="J76" s="386">
        <v>0</v>
      </c>
      <c r="K76" s="386">
        <f t="shared" si="1"/>
        <v>0</v>
      </c>
    </row>
    <row r="77" spans="2:11" ht="13.8" x14ac:dyDescent="0.25">
      <c r="B77" s="786"/>
      <c r="C77" s="787"/>
      <c r="D77" s="58" t="s">
        <v>739</v>
      </c>
      <c r="E77" s="393">
        <v>0</v>
      </c>
      <c r="F77" s="393">
        <v>0</v>
      </c>
      <c r="G77" s="393">
        <v>0</v>
      </c>
      <c r="H77" s="386">
        <v>0</v>
      </c>
      <c r="I77" s="386">
        <v>0</v>
      </c>
      <c r="J77" s="386">
        <v>0</v>
      </c>
      <c r="K77" s="386">
        <f t="shared" si="1"/>
        <v>0</v>
      </c>
    </row>
    <row r="78" spans="2:11" ht="13.8" x14ac:dyDescent="0.25">
      <c r="B78" s="786">
        <v>20</v>
      </c>
      <c r="C78" s="793" t="s">
        <v>350</v>
      </c>
      <c r="D78" s="58" t="s">
        <v>1055</v>
      </c>
      <c r="E78" s="393">
        <v>0</v>
      </c>
      <c r="F78" s="393">
        <v>0</v>
      </c>
      <c r="G78" s="393">
        <v>0</v>
      </c>
      <c r="H78" s="386">
        <v>0</v>
      </c>
      <c r="I78" s="386">
        <v>0</v>
      </c>
      <c r="J78" s="386">
        <v>0</v>
      </c>
      <c r="K78" s="386">
        <f t="shared" si="1"/>
        <v>0</v>
      </c>
    </row>
    <row r="79" spans="2:11" ht="13.8" x14ac:dyDescent="0.25">
      <c r="B79" s="786"/>
      <c r="C79" s="793"/>
      <c r="D79" s="58" t="s">
        <v>1001</v>
      </c>
      <c r="E79" s="393">
        <v>0</v>
      </c>
      <c r="F79" s="393">
        <v>0</v>
      </c>
      <c r="G79" s="393">
        <v>0</v>
      </c>
      <c r="H79" s="386">
        <v>0</v>
      </c>
      <c r="I79" s="386">
        <v>0</v>
      </c>
      <c r="J79" s="386">
        <v>0</v>
      </c>
      <c r="K79" s="386">
        <f t="shared" si="1"/>
        <v>0</v>
      </c>
    </row>
    <row r="80" spans="2:11" ht="13.8" x14ac:dyDescent="0.25">
      <c r="B80" s="786"/>
      <c r="C80" s="793"/>
      <c r="D80" s="58" t="s">
        <v>1056</v>
      </c>
      <c r="E80" s="393">
        <v>0</v>
      </c>
      <c r="F80" s="393">
        <v>0</v>
      </c>
      <c r="G80" s="393">
        <v>0</v>
      </c>
      <c r="H80" s="386">
        <v>0</v>
      </c>
      <c r="I80" s="386">
        <v>0</v>
      </c>
      <c r="J80" s="386">
        <v>0</v>
      </c>
      <c r="K80" s="386">
        <f t="shared" si="1"/>
        <v>0</v>
      </c>
    </row>
    <row r="81" spans="2:11" ht="13.8" x14ac:dyDescent="0.25">
      <c r="B81" s="786"/>
      <c r="C81" s="793"/>
      <c r="D81" s="58" t="s">
        <v>1002</v>
      </c>
      <c r="E81" s="393">
        <v>0</v>
      </c>
      <c r="F81" s="393">
        <v>0</v>
      </c>
      <c r="G81" s="393">
        <v>0</v>
      </c>
      <c r="H81" s="386">
        <v>0</v>
      </c>
      <c r="I81" s="386">
        <v>0</v>
      </c>
      <c r="J81" s="386">
        <v>0</v>
      </c>
      <c r="K81" s="386">
        <f t="shared" si="1"/>
        <v>0</v>
      </c>
    </row>
    <row r="82" spans="2:11" ht="13.8" x14ac:dyDescent="0.25">
      <c r="B82" s="786"/>
      <c r="C82" s="793"/>
      <c r="D82" s="58" t="s">
        <v>1003</v>
      </c>
      <c r="E82" s="393">
        <v>0</v>
      </c>
      <c r="F82" s="393">
        <v>0</v>
      </c>
      <c r="G82" s="393">
        <v>0</v>
      </c>
      <c r="H82" s="386">
        <v>0</v>
      </c>
      <c r="I82" s="386">
        <v>0</v>
      </c>
      <c r="J82" s="386">
        <v>0</v>
      </c>
      <c r="K82" s="386">
        <f t="shared" si="1"/>
        <v>0</v>
      </c>
    </row>
    <row r="83" spans="2:11" ht="13.8" x14ac:dyDescent="0.25">
      <c r="B83" s="786"/>
      <c r="C83" s="793"/>
      <c r="D83" s="58" t="s">
        <v>739</v>
      </c>
      <c r="E83" s="393">
        <v>0</v>
      </c>
      <c r="F83" s="393">
        <v>0</v>
      </c>
      <c r="G83" s="393">
        <v>0</v>
      </c>
      <c r="H83" s="386">
        <v>0</v>
      </c>
      <c r="I83" s="386">
        <v>0</v>
      </c>
      <c r="J83" s="386">
        <v>0</v>
      </c>
      <c r="K83" s="386">
        <f t="shared" si="1"/>
        <v>0</v>
      </c>
    </row>
    <row r="84" spans="2:11" ht="13.8" x14ac:dyDescent="0.25">
      <c r="B84" s="786">
        <v>21</v>
      </c>
      <c r="C84" s="787" t="s">
        <v>351</v>
      </c>
      <c r="D84" s="58" t="s">
        <v>884</v>
      </c>
      <c r="E84" s="393">
        <v>0</v>
      </c>
      <c r="F84" s="393">
        <v>0</v>
      </c>
      <c r="G84" s="393">
        <v>0</v>
      </c>
      <c r="H84" s="386">
        <v>0</v>
      </c>
      <c r="I84" s="386">
        <v>0</v>
      </c>
      <c r="J84" s="386">
        <v>0</v>
      </c>
      <c r="K84" s="386">
        <f t="shared" si="1"/>
        <v>0</v>
      </c>
    </row>
    <row r="85" spans="2:11" ht="13.8" x14ac:dyDescent="0.25">
      <c r="B85" s="786"/>
      <c r="C85" s="787"/>
      <c r="D85" s="58" t="s">
        <v>1004</v>
      </c>
      <c r="E85" s="393">
        <v>0</v>
      </c>
      <c r="F85" s="393">
        <v>0</v>
      </c>
      <c r="G85" s="393">
        <v>0</v>
      </c>
      <c r="H85" s="386">
        <v>0</v>
      </c>
      <c r="I85" s="386">
        <v>0</v>
      </c>
      <c r="J85" s="386">
        <v>0</v>
      </c>
      <c r="K85" s="386">
        <f t="shared" si="1"/>
        <v>0</v>
      </c>
    </row>
    <row r="86" spans="2:11" ht="13.8" x14ac:dyDescent="0.25">
      <c r="B86" s="786"/>
      <c r="C86" s="787"/>
      <c r="D86" s="58" t="s">
        <v>739</v>
      </c>
      <c r="E86" s="393">
        <v>0</v>
      </c>
      <c r="F86" s="393">
        <v>0</v>
      </c>
      <c r="G86" s="393">
        <v>0</v>
      </c>
      <c r="H86" s="386">
        <v>0</v>
      </c>
      <c r="I86" s="386">
        <v>0</v>
      </c>
      <c r="J86" s="386">
        <v>0</v>
      </c>
      <c r="K86" s="386">
        <f t="shared" si="1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93">
        <v>0</v>
      </c>
      <c r="F87" s="393">
        <v>0</v>
      </c>
      <c r="G87" s="393">
        <v>0</v>
      </c>
      <c r="H87" s="386">
        <v>0</v>
      </c>
      <c r="I87" s="386">
        <v>0</v>
      </c>
      <c r="J87" s="386">
        <v>0</v>
      </c>
      <c r="K87" s="386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393">
        <v>0</v>
      </c>
      <c r="F88" s="393">
        <v>0</v>
      </c>
      <c r="G88" s="393">
        <v>0</v>
      </c>
      <c r="H88" s="386">
        <v>0</v>
      </c>
      <c r="I88" s="386">
        <v>0</v>
      </c>
      <c r="J88" s="386">
        <v>0</v>
      </c>
      <c r="K88" s="386">
        <f t="shared" si="1"/>
        <v>0</v>
      </c>
    </row>
    <row r="89" spans="2:11" ht="27.6" x14ac:dyDescent="0.25">
      <c r="B89" s="786"/>
      <c r="C89" s="787"/>
      <c r="D89" s="105" t="s">
        <v>1006</v>
      </c>
      <c r="E89" s="393">
        <v>0</v>
      </c>
      <c r="F89" s="393">
        <v>0</v>
      </c>
      <c r="G89" s="393">
        <v>0</v>
      </c>
      <c r="H89" s="386">
        <v>0</v>
      </c>
      <c r="I89" s="386">
        <v>0</v>
      </c>
      <c r="J89" s="386">
        <v>0</v>
      </c>
      <c r="K89" s="386">
        <f t="shared" ref="K89:K152" si="2">G89+J89</f>
        <v>0</v>
      </c>
    </row>
    <row r="90" spans="2:11" ht="13.8" x14ac:dyDescent="0.25">
      <c r="B90" s="786">
        <v>23</v>
      </c>
      <c r="C90" s="787" t="s">
        <v>353</v>
      </c>
      <c r="D90" s="58" t="s">
        <v>885</v>
      </c>
      <c r="E90" s="393">
        <v>0</v>
      </c>
      <c r="F90" s="393">
        <v>0</v>
      </c>
      <c r="G90" s="393">
        <v>0</v>
      </c>
      <c r="H90" s="386">
        <v>0</v>
      </c>
      <c r="I90" s="386">
        <v>0</v>
      </c>
      <c r="J90" s="386">
        <v>0</v>
      </c>
      <c r="K90" s="386">
        <f t="shared" si="2"/>
        <v>0</v>
      </c>
    </row>
    <row r="91" spans="2:11" ht="13.8" x14ac:dyDescent="0.25">
      <c r="B91" s="786"/>
      <c r="C91" s="787"/>
      <c r="D91" s="58" t="s">
        <v>1007</v>
      </c>
      <c r="E91" s="393">
        <v>0</v>
      </c>
      <c r="F91" s="393">
        <v>0</v>
      </c>
      <c r="G91" s="393">
        <v>0</v>
      </c>
      <c r="H91" s="386">
        <v>0</v>
      </c>
      <c r="I91" s="386">
        <v>0</v>
      </c>
      <c r="J91" s="386">
        <v>0</v>
      </c>
      <c r="K91" s="386">
        <f t="shared" si="2"/>
        <v>0</v>
      </c>
    </row>
    <row r="92" spans="2:11" ht="13.8" x14ac:dyDescent="0.25">
      <c r="B92" s="786"/>
      <c r="C92" s="787"/>
      <c r="D92" s="58" t="s">
        <v>1054</v>
      </c>
      <c r="E92" s="393">
        <v>0</v>
      </c>
      <c r="F92" s="393">
        <v>0</v>
      </c>
      <c r="G92" s="393">
        <v>0</v>
      </c>
      <c r="H92" s="386">
        <v>0</v>
      </c>
      <c r="I92" s="386">
        <v>0</v>
      </c>
      <c r="J92" s="386">
        <v>0</v>
      </c>
      <c r="K92" s="386">
        <f t="shared" si="2"/>
        <v>0</v>
      </c>
    </row>
    <row r="93" spans="2:11" ht="13.8" x14ac:dyDescent="0.25">
      <c r="B93" s="786">
        <v>24</v>
      </c>
      <c r="C93" s="787" t="s">
        <v>354</v>
      </c>
      <c r="D93" s="58" t="s">
        <v>888</v>
      </c>
      <c r="E93" s="393">
        <v>0</v>
      </c>
      <c r="F93" s="393">
        <v>0</v>
      </c>
      <c r="G93" s="393">
        <v>0</v>
      </c>
      <c r="H93" s="386">
        <v>0</v>
      </c>
      <c r="I93" s="386">
        <v>0</v>
      </c>
      <c r="J93" s="386">
        <v>0</v>
      </c>
      <c r="K93" s="386">
        <f t="shared" si="2"/>
        <v>0</v>
      </c>
    </row>
    <row r="94" spans="2:11" ht="13.8" x14ac:dyDescent="0.25">
      <c r="B94" s="786"/>
      <c r="C94" s="787"/>
      <c r="D94" s="58" t="s">
        <v>886</v>
      </c>
      <c r="E94" s="393">
        <v>0</v>
      </c>
      <c r="F94" s="393">
        <v>0</v>
      </c>
      <c r="G94" s="393">
        <v>0</v>
      </c>
      <c r="H94" s="386">
        <v>0</v>
      </c>
      <c r="I94" s="386">
        <v>0</v>
      </c>
      <c r="J94" s="386">
        <v>0</v>
      </c>
      <c r="K94" s="386">
        <f t="shared" si="2"/>
        <v>0</v>
      </c>
    </row>
    <row r="95" spans="2:11" ht="13.8" x14ac:dyDescent="0.25">
      <c r="B95" s="786"/>
      <c r="C95" s="787"/>
      <c r="D95" s="58" t="s">
        <v>1008</v>
      </c>
      <c r="E95" s="393">
        <v>0</v>
      </c>
      <c r="F95" s="393">
        <v>0</v>
      </c>
      <c r="G95" s="393">
        <v>0</v>
      </c>
      <c r="H95" s="386">
        <v>0</v>
      </c>
      <c r="I95" s="386">
        <v>0</v>
      </c>
      <c r="J95" s="386">
        <v>0</v>
      </c>
      <c r="K95" s="386">
        <f t="shared" si="2"/>
        <v>0</v>
      </c>
    </row>
    <row r="96" spans="2:11" ht="13.8" x14ac:dyDescent="0.25">
      <c r="B96" s="786"/>
      <c r="C96" s="787"/>
      <c r="D96" s="58" t="s">
        <v>479</v>
      </c>
      <c r="E96" s="393">
        <v>0</v>
      </c>
      <c r="F96" s="393">
        <v>0</v>
      </c>
      <c r="G96" s="393">
        <v>0</v>
      </c>
      <c r="H96" s="386">
        <v>0</v>
      </c>
      <c r="I96" s="386">
        <v>0</v>
      </c>
      <c r="J96" s="386">
        <v>0</v>
      </c>
      <c r="K96" s="386">
        <f t="shared" si="2"/>
        <v>0</v>
      </c>
    </row>
    <row r="97" spans="2:11" ht="13.8" x14ac:dyDescent="0.25">
      <c r="B97" s="786"/>
      <c r="C97" s="787"/>
      <c r="D97" s="58" t="s">
        <v>380</v>
      </c>
      <c r="E97" s="393">
        <v>0</v>
      </c>
      <c r="F97" s="393">
        <v>0</v>
      </c>
      <c r="G97" s="393">
        <v>0</v>
      </c>
      <c r="H97" s="386">
        <v>0</v>
      </c>
      <c r="I97" s="386">
        <v>0</v>
      </c>
      <c r="J97" s="386">
        <v>0</v>
      </c>
      <c r="K97" s="386">
        <f t="shared" si="2"/>
        <v>0</v>
      </c>
    </row>
    <row r="98" spans="2:11" ht="13.8" x14ac:dyDescent="0.25">
      <c r="B98" s="786"/>
      <c r="C98" s="787"/>
      <c r="D98" s="58" t="s">
        <v>887</v>
      </c>
      <c r="E98" s="393">
        <v>0</v>
      </c>
      <c r="F98" s="393">
        <v>0</v>
      </c>
      <c r="G98" s="393">
        <v>0</v>
      </c>
      <c r="H98" s="386">
        <v>0</v>
      </c>
      <c r="I98" s="386">
        <v>0</v>
      </c>
      <c r="J98" s="386">
        <v>0</v>
      </c>
      <c r="K98" s="386">
        <f t="shared" si="2"/>
        <v>0</v>
      </c>
    </row>
    <row r="99" spans="2:11" ht="13.8" x14ac:dyDescent="0.25">
      <c r="B99" s="786"/>
      <c r="C99" s="787"/>
      <c r="D99" s="58" t="s">
        <v>739</v>
      </c>
      <c r="E99" s="393">
        <v>0</v>
      </c>
      <c r="F99" s="393">
        <v>0</v>
      </c>
      <c r="G99" s="393">
        <v>0</v>
      </c>
      <c r="H99" s="386">
        <v>0</v>
      </c>
      <c r="I99" s="386">
        <v>0</v>
      </c>
      <c r="J99" s="386">
        <v>0</v>
      </c>
      <c r="K99" s="386">
        <f t="shared" si="2"/>
        <v>0</v>
      </c>
    </row>
    <row r="100" spans="2:11" ht="13.8" x14ac:dyDescent="0.25">
      <c r="B100" s="786">
        <v>25</v>
      </c>
      <c r="C100" s="787" t="s">
        <v>355</v>
      </c>
      <c r="D100" s="58" t="s">
        <v>475</v>
      </c>
      <c r="E100" s="393">
        <v>0</v>
      </c>
      <c r="F100" s="393">
        <v>0</v>
      </c>
      <c r="G100" s="393">
        <v>0</v>
      </c>
      <c r="H100" s="386">
        <v>0</v>
      </c>
      <c r="I100" s="386">
        <v>0</v>
      </c>
      <c r="J100" s="386">
        <v>0</v>
      </c>
      <c r="K100" s="386">
        <f t="shared" si="2"/>
        <v>0</v>
      </c>
    </row>
    <row r="101" spans="2:11" ht="13.8" x14ac:dyDescent="0.25">
      <c r="B101" s="786"/>
      <c r="C101" s="787"/>
      <c r="D101" s="58" t="s">
        <v>739</v>
      </c>
      <c r="E101" s="393">
        <v>0</v>
      </c>
      <c r="F101" s="393">
        <v>0</v>
      </c>
      <c r="G101" s="393">
        <v>0</v>
      </c>
      <c r="H101" s="386">
        <v>0</v>
      </c>
      <c r="I101" s="386">
        <v>0</v>
      </c>
      <c r="J101" s="386">
        <v>0</v>
      </c>
      <c r="K101" s="386">
        <f t="shared" si="2"/>
        <v>0</v>
      </c>
    </row>
    <row r="102" spans="2:11" ht="13.8" x14ac:dyDescent="0.25">
      <c r="B102" s="786">
        <v>26</v>
      </c>
      <c r="C102" s="787" t="s">
        <v>356</v>
      </c>
      <c r="D102" s="58" t="s">
        <v>1058</v>
      </c>
      <c r="E102" s="393">
        <v>0</v>
      </c>
      <c r="F102" s="393">
        <v>0</v>
      </c>
      <c r="G102" s="393">
        <v>0</v>
      </c>
      <c r="H102" s="386">
        <v>0</v>
      </c>
      <c r="I102" s="386">
        <v>0</v>
      </c>
      <c r="J102" s="386">
        <v>0</v>
      </c>
      <c r="K102" s="386">
        <f t="shared" si="2"/>
        <v>0</v>
      </c>
    </row>
    <row r="103" spans="2:11" ht="13.8" x14ac:dyDescent="0.25">
      <c r="B103" s="786"/>
      <c r="C103" s="787"/>
      <c r="D103" s="58" t="s">
        <v>746</v>
      </c>
      <c r="E103" s="393">
        <v>0</v>
      </c>
      <c r="F103" s="393">
        <v>0</v>
      </c>
      <c r="G103" s="393">
        <v>0</v>
      </c>
      <c r="H103" s="386">
        <v>0</v>
      </c>
      <c r="I103" s="386">
        <v>0</v>
      </c>
      <c r="J103" s="386">
        <v>0</v>
      </c>
      <c r="K103" s="386">
        <f t="shared" si="2"/>
        <v>0</v>
      </c>
    </row>
    <row r="104" spans="2:11" ht="13.8" x14ac:dyDescent="0.25">
      <c r="B104" s="786"/>
      <c r="C104" s="787"/>
      <c r="D104" s="58" t="s">
        <v>478</v>
      </c>
      <c r="E104" s="393">
        <v>0</v>
      </c>
      <c r="F104" s="393">
        <v>0</v>
      </c>
      <c r="G104" s="393">
        <v>0</v>
      </c>
      <c r="H104" s="386">
        <v>0</v>
      </c>
      <c r="I104" s="386">
        <v>0</v>
      </c>
      <c r="J104" s="386">
        <v>0</v>
      </c>
      <c r="K104" s="386">
        <f t="shared" si="2"/>
        <v>0</v>
      </c>
    </row>
    <row r="105" spans="2:11" ht="13.8" x14ac:dyDescent="0.25">
      <c r="B105" s="786"/>
      <c r="C105" s="787"/>
      <c r="D105" s="58" t="s">
        <v>747</v>
      </c>
      <c r="E105" s="393">
        <v>0</v>
      </c>
      <c r="F105" s="393">
        <v>0</v>
      </c>
      <c r="G105" s="393">
        <v>0</v>
      </c>
      <c r="H105" s="386">
        <v>0</v>
      </c>
      <c r="I105" s="386">
        <v>0</v>
      </c>
      <c r="J105" s="386">
        <v>0</v>
      </c>
      <c r="K105" s="386">
        <f t="shared" si="2"/>
        <v>0</v>
      </c>
    </row>
    <row r="106" spans="2:11" ht="13.8" x14ac:dyDescent="0.25">
      <c r="B106" s="786"/>
      <c r="C106" s="787"/>
      <c r="D106" s="58" t="s">
        <v>1054</v>
      </c>
      <c r="E106" s="393">
        <v>0</v>
      </c>
      <c r="F106" s="393">
        <v>0</v>
      </c>
      <c r="G106" s="393">
        <v>0</v>
      </c>
      <c r="H106" s="386">
        <v>0</v>
      </c>
      <c r="I106" s="386">
        <v>0</v>
      </c>
      <c r="J106" s="386">
        <v>0</v>
      </c>
      <c r="K106" s="386">
        <f t="shared" si="2"/>
        <v>0</v>
      </c>
    </row>
    <row r="107" spans="2:11" ht="13.8" x14ac:dyDescent="0.25">
      <c r="B107" s="786"/>
      <c r="C107" s="787"/>
      <c r="D107" s="58" t="s">
        <v>889</v>
      </c>
      <c r="E107" s="393">
        <v>0</v>
      </c>
      <c r="F107" s="393">
        <v>0</v>
      </c>
      <c r="G107" s="393">
        <v>0</v>
      </c>
      <c r="H107" s="386">
        <v>0</v>
      </c>
      <c r="I107" s="386">
        <v>0</v>
      </c>
      <c r="J107" s="386">
        <v>0</v>
      </c>
      <c r="K107" s="386">
        <f t="shared" si="2"/>
        <v>0</v>
      </c>
    </row>
    <row r="108" spans="2:11" ht="13.8" x14ac:dyDescent="0.25">
      <c r="B108" s="786"/>
      <c r="C108" s="787"/>
      <c r="D108" s="58" t="s">
        <v>1009</v>
      </c>
      <c r="E108" s="393">
        <v>0</v>
      </c>
      <c r="F108" s="393">
        <v>0</v>
      </c>
      <c r="G108" s="393">
        <v>0</v>
      </c>
      <c r="H108" s="386">
        <v>0</v>
      </c>
      <c r="I108" s="386">
        <v>0</v>
      </c>
      <c r="J108" s="386">
        <v>0</v>
      </c>
      <c r="K108" s="386">
        <f t="shared" si="2"/>
        <v>0</v>
      </c>
    </row>
    <row r="109" spans="2:11" ht="13.8" x14ac:dyDescent="0.25">
      <c r="B109" s="786"/>
      <c r="C109" s="787"/>
      <c r="D109" s="58" t="s">
        <v>1272</v>
      </c>
      <c r="E109" s="393">
        <v>0</v>
      </c>
      <c r="F109" s="393">
        <v>0</v>
      </c>
      <c r="G109" s="393">
        <v>0</v>
      </c>
      <c r="H109" s="386">
        <v>0</v>
      </c>
      <c r="I109" s="386">
        <v>0</v>
      </c>
      <c r="J109" s="386">
        <v>0</v>
      </c>
      <c r="K109" s="386">
        <f t="shared" si="2"/>
        <v>0</v>
      </c>
    </row>
    <row r="110" spans="2:11" s="335" customFormat="1" ht="13.8" x14ac:dyDescent="0.25">
      <c r="B110" s="786"/>
      <c r="C110" s="787"/>
      <c r="D110" s="339" t="s">
        <v>1018</v>
      </c>
      <c r="E110" s="393">
        <v>0</v>
      </c>
      <c r="F110" s="393">
        <v>0</v>
      </c>
      <c r="G110" s="393">
        <v>0</v>
      </c>
      <c r="H110" s="386">
        <v>0</v>
      </c>
      <c r="I110" s="386">
        <v>0</v>
      </c>
      <c r="J110" s="386">
        <v>0</v>
      </c>
      <c r="K110" s="386">
        <f t="shared" si="2"/>
        <v>0</v>
      </c>
    </row>
    <row r="111" spans="2:11" ht="13.8" x14ac:dyDescent="0.25">
      <c r="B111" s="786"/>
      <c r="C111" s="787"/>
      <c r="D111" s="58" t="s">
        <v>739</v>
      </c>
      <c r="E111" s="393">
        <v>0</v>
      </c>
      <c r="F111" s="393">
        <v>0</v>
      </c>
      <c r="G111" s="393">
        <v>0</v>
      </c>
      <c r="H111" s="386">
        <v>0</v>
      </c>
      <c r="I111" s="386">
        <v>0</v>
      </c>
      <c r="J111" s="386">
        <v>0</v>
      </c>
      <c r="K111" s="386">
        <f t="shared" si="2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93">
        <v>0</v>
      </c>
      <c r="F112" s="393">
        <v>0</v>
      </c>
      <c r="G112" s="393">
        <v>0</v>
      </c>
      <c r="H112" s="386">
        <v>0</v>
      </c>
      <c r="I112" s="386">
        <v>0</v>
      </c>
      <c r="J112" s="386">
        <v>0</v>
      </c>
      <c r="K112" s="386">
        <f t="shared" si="2"/>
        <v>0</v>
      </c>
    </row>
    <row r="113" spans="2:11" ht="13.8" x14ac:dyDescent="0.25">
      <c r="B113" s="786">
        <v>28</v>
      </c>
      <c r="C113" s="787" t="s">
        <v>358</v>
      </c>
      <c r="D113" s="58" t="s">
        <v>890</v>
      </c>
      <c r="E113" s="393">
        <v>0</v>
      </c>
      <c r="F113" s="393">
        <v>0</v>
      </c>
      <c r="G113" s="393">
        <v>0</v>
      </c>
      <c r="H113" s="386">
        <v>0</v>
      </c>
      <c r="I113" s="386">
        <v>0</v>
      </c>
      <c r="J113" s="386">
        <v>0</v>
      </c>
      <c r="K113" s="386">
        <f t="shared" si="2"/>
        <v>0</v>
      </c>
    </row>
    <row r="114" spans="2:11" ht="13.8" x14ac:dyDescent="0.25">
      <c r="B114" s="786"/>
      <c r="C114" s="787"/>
      <c r="D114" s="58" t="s">
        <v>748</v>
      </c>
      <c r="E114" s="393">
        <v>0</v>
      </c>
      <c r="F114" s="393">
        <v>0</v>
      </c>
      <c r="G114" s="393">
        <v>0</v>
      </c>
      <c r="H114" s="386">
        <v>0</v>
      </c>
      <c r="I114" s="386">
        <v>0</v>
      </c>
      <c r="J114" s="386">
        <v>0</v>
      </c>
      <c r="K114" s="386">
        <f t="shared" si="2"/>
        <v>0</v>
      </c>
    </row>
    <row r="115" spans="2:11" ht="13.8" x14ac:dyDescent="0.25">
      <c r="B115" s="786"/>
      <c r="C115" s="787"/>
      <c r="D115" s="58" t="s">
        <v>1011</v>
      </c>
      <c r="E115" s="393">
        <v>0</v>
      </c>
      <c r="F115" s="393">
        <v>0</v>
      </c>
      <c r="G115" s="393">
        <v>0</v>
      </c>
      <c r="H115" s="386">
        <v>0</v>
      </c>
      <c r="I115" s="386">
        <v>0</v>
      </c>
      <c r="J115" s="386">
        <v>0</v>
      </c>
      <c r="K115" s="386">
        <f t="shared" si="2"/>
        <v>0</v>
      </c>
    </row>
    <row r="116" spans="2:11" ht="13.8" x14ac:dyDescent="0.25">
      <c r="B116" s="786"/>
      <c r="C116" s="787"/>
      <c r="D116" s="58" t="s">
        <v>1057</v>
      </c>
      <c r="E116" s="393">
        <v>0</v>
      </c>
      <c r="F116" s="393">
        <v>0</v>
      </c>
      <c r="G116" s="393">
        <v>0</v>
      </c>
      <c r="H116" s="386">
        <v>0</v>
      </c>
      <c r="I116" s="386">
        <v>0</v>
      </c>
      <c r="J116" s="386">
        <v>0</v>
      </c>
      <c r="K116" s="386">
        <f t="shared" si="2"/>
        <v>0</v>
      </c>
    </row>
    <row r="117" spans="2:11" ht="13.8" x14ac:dyDescent="0.25">
      <c r="B117" s="786">
        <v>29</v>
      </c>
      <c r="C117" s="787" t="s">
        <v>359</v>
      </c>
      <c r="D117" s="58" t="s">
        <v>1012</v>
      </c>
      <c r="E117" s="393">
        <v>0</v>
      </c>
      <c r="F117" s="393">
        <v>0</v>
      </c>
      <c r="G117" s="393">
        <v>0</v>
      </c>
      <c r="H117" s="386">
        <v>0</v>
      </c>
      <c r="I117" s="386">
        <v>0</v>
      </c>
      <c r="J117" s="386">
        <v>0</v>
      </c>
      <c r="K117" s="386">
        <f t="shared" si="2"/>
        <v>0</v>
      </c>
    </row>
    <row r="118" spans="2:11" ht="13.8" x14ac:dyDescent="0.25">
      <c r="B118" s="786"/>
      <c r="C118" s="787"/>
      <c r="D118" s="58" t="s">
        <v>1013</v>
      </c>
      <c r="E118" s="393">
        <v>0</v>
      </c>
      <c r="F118" s="393">
        <v>0</v>
      </c>
      <c r="G118" s="393">
        <v>0</v>
      </c>
      <c r="H118" s="386">
        <v>0</v>
      </c>
      <c r="I118" s="386">
        <v>0</v>
      </c>
      <c r="J118" s="386">
        <v>0</v>
      </c>
      <c r="K118" s="386">
        <f t="shared" si="2"/>
        <v>0</v>
      </c>
    </row>
    <row r="119" spans="2:11" ht="13.8" x14ac:dyDescent="0.25">
      <c r="B119" s="786"/>
      <c r="C119" s="787"/>
      <c r="D119" s="58" t="s">
        <v>891</v>
      </c>
      <c r="E119" s="393">
        <v>0</v>
      </c>
      <c r="F119" s="393">
        <v>0</v>
      </c>
      <c r="G119" s="393">
        <v>0</v>
      </c>
      <c r="H119" s="386">
        <v>0</v>
      </c>
      <c r="I119" s="386">
        <v>0</v>
      </c>
      <c r="J119" s="386">
        <v>0</v>
      </c>
      <c r="K119" s="386">
        <f t="shared" si="2"/>
        <v>0</v>
      </c>
    </row>
    <row r="120" spans="2:11" ht="13.8" x14ac:dyDescent="0.25">
      <c r="B120" s="786"/>
      <c r="C120" s="787"/>
      <c r="D120" s="58" t="s">
        <v>739</v>
      </c>
      <c r="E120" s="393">
        <v>0</v>
      </c>
      <c r="F120" s="393">
        <v>0</v>
      </c>
      <c r="G120" s="393">
        <v>0</v>
      </c>
      <c r="H120" s="386">
        <v>0</v>
      </c>
      <c r="I120" s="386">
        <v>0</v>
      </c>
      <c r="J120" s="386">
        <v>0</v>
      </c>
      <c r="K120" s="386">
        <f t="shared" si="2"/>
        <v>0</v>
      </c>
    </row>
    <row r="121" spans="2:11" ht="13.8" x14ac:dyDescent="0.25">
      <c r="B121" s="786">
        <v>30</v>
      </c>
      <c r="C121" s="787" t="s">
        <v>360</v>
      </c>
      <c r="D121" s="58" t="s">
        <v>1014</v>
      </c>
      <c r="E121" s="393">
        <v>0</v>
      </c>
      <c r="F121" s="393">
        <v>0</v>
      </c>
      <c r="G121" s="393">
        <v>0</v>
      </c>
      <c r="H121" s="386">
        <v>0</v>
      </c>
      <c r="I121" s="386">
        <v>0</v>
      </c>
      <c r="J121" s="386">
        <v>0</v>
      </c>
      <c r="K121" s="386">
        <f t="shared" si="2"/>
        <v>0</v>
      </c>
    </row>
    <row r="122" spans="2:11" ht="13.8" x14ac:dyDescent="0.25">
      <c r="B122" s="786"/>
      <c r="C122" s="787"/>
      <c r="D122" s="58" t="s">
        <v>893</v>
      </c>
      <c r="E122" s="393">
        <v>0</v>
      </c>
      <c r="F122" s="393">
        <v>0</v>
      </c>
      <c r="G122" s="393">
        <v>0</v>
      </c>
      <c r="H122" s="386">
        <v>0</v>
      </c>
      <c r="I122" s="386">
        <v>0</v>
      </c>
      <c r="J122" s="386">
        <v>0</v>
      </c>
      <c r="K122" s="386">
        <f t="shared" si="2"/>
        <v>0</v>
      </c>
    </row>
    <row r="123" spans="2:11" ht="13.8" x14ac:dyDescent="0.25">
      <c r="B123" s="786"/>
      <c r="C123" s="787"/>
      <c r="D123" s="58" t="s">
        <v>892</v>
      </c>
      <c r="E123" s="393">
        <v>0</v>
      </c>
      <c r="F123" s="393">
        <v>0</v>
      </c>
      <c r="G123" s="393">
        <v>0</v>
      </c>
      <c r="H123" s="386">
        <v>0</v>
      </c>
      <c r="I123" s="386">
        <v>0</v>
      </c>
      <c r="J123" s="386">
        <v>0</v>
      </c>
      <c r="K123" s="386">
        <f t="shared" si="2"/>
        <v>0</v>
      </c>
    </row>
    <row r="124" spans="2:11" ht="13.8" x14ac:dyDescent="0.25">
      <c r="B124" s="786"/>
      <c r="C124" s="787"/>
      <c r="D124" s="58" t="s">
        <v>835</v>
      </c>
      <c r="E124" s="393">
        <v>0</v>
      </c>
      <c r="F124" s="393">
        <v>0</v>
      </c>
      <c r="G124" s="393">
        <v>0</v>
      </c>
      <c r="H124" s="386">
        <v>0</v>
      </c>
      <c r="I124" s="386">
        <v>0</v>
      </c>
      <c r="J124" s="386">
        <v>0</v>
      </c>
      <c r="K124" s="386">
        <f t="shared" si="2"/>
        <v>0</v>
      </c>
    </row>
    <row r="125" spans="2:11" ht="13.8" x14ac:dyDescent="0.25">
      <c r="B125" s="786"/>
      <c r="C125" s="787"/>
      <c r="D125" s="58" t="s">
        <v>739</v>
      </c>
      <c r="E125" s="393">
        <v>0</v>
      </c>
      <c r="F125" s="393">
        <v>0</v>
      </c>
      <c r="G125" s="393">
        <v>0</v>
      </c>
      <c r="H125" s="386">
        <v>0</v>
      </c>
      <c r="I125" s="386">
        <v>0</v>
      </c>
      <c r="J125" s="386">
        <v>0</v>
      </c>
      <c r="K125" s="386">
        <f t="shared" si="2"/>
        <v>0</v>
      </c>
    </row>
    <row r="126" spans="2:11" ht="13.8" x14ac:dyDescent="0.25">
      <c r="B126" s="786">
        <v>31</v>
      </c>
      <c r="C126" s="787" t="s">
        <v>361</v>
      </c>
      <c r="D126" s="58" t="s">
        <v>480</v>
      </c>
      <c r="E126" s="393">
        <v>0</v>
      </c>
      <c r="F126" s="393">
        <v>0</v>
      </c>
      <c r="G126" s="393">
        <v>0</v>
      </c>
      <c r="H126" s="386">
        <v>0</v>
      </c>
      <c r="I126" s="386">
        <v>0</v>
      </c>
      <c r="J126" s="386">
        <v>0</v>
      </c>
      <c r="K126" s="386">
        <f t="shared" si="2"/>
        <v>0</v>
      </c>
    </row>
    <row r="127" spans="2:11" s="335" customFormat="1" ht="13.8" x14ac:dyDescent="0.25">
      <c r="B127" s="786"/>
      <c r="C127" s="787"/>
      <c r="D127" s="58" t="s">
        <v>892</v>
      </c>
      <c r="E127" s="393">
        <v>0</v>
      </c>
      <c r="F127" s="393">
        <v>0</v>
      </c>
      <c r="G127" s="393">
        <v>0</v>
      </c>
      <c r="H127" s="386">
        <v>0</v>
      </c>
      <c r="I127" s="386">
        <v>0</v>
      </c>
      <c r="J127" s="386">
        <v>0</v>
      </c>
      <c r="K127" s="386">
        <f t="shared" si="2"/>
        <v>0</v>
      </c>
    </row>
    <row r="128" spans="2:11" s="335" customFormat="1" ht="13.8" x14ac:dyDescent="0.25">
      <c r="B128" s="786"/>
      <c r="C128" s="787"/>
      <c r="D128" s="58" t="s">
        <v>480</v>
      </c>
      <c r="E128" s="393">
        <v>0</v>
      </c>
      <c r="F128" s="393">
        <v>0</v>
      </c>
      <c r="G128" s="393">
        <v>0</v>
      </c>
      <c r="H128" s="386">
        <v>0</v>
      </c>
      <c r="I128" s="386">
        <v>0</v>
      </c>
      <c r="J128" s="386">
        <v>0</v>
      </c>
      <c r="K128" s="386">
        <f t="shared" si="2"/>
        <v>0</v>
      </c>
    </row>
    <row r="129" spans="2:11" ht="13.8" x14ac:dyDescent="0.25">
      <c r="B129" s="786"/>
      <c r="C129" s="787"/>
      <c r="D129" s="58" t="s">
        <v>739</v>
      </c>
      <c r="E129" s="393">
        <v>0</v>
      </c>
      <c r="F129" s="393">
        <v>0</v>
      </c>
      <c r="G129" s="393">
        <v>0</v>
      </c>
      <c r="H129" s="386">
        <v>0</v>
      </c>
      <c r="I129" s="386">
        <v>0</v>
      </c>
      <c r="J129" s="386">
        <v>0</v>
      </c>
      <c r="K129" s="386">
        <f t="shared" si="2"/>
        <v>0</v>
      </c>
    </row>
    <row r="130" spans="2:11" ht="13.8" x14ac:dyDescent="0.25">
      <c r="B130" s="786">
        <v>32</v>
      </c>
      <c r="C130" s="787" t="s">
        <v>362</v>
      </c>
      <c r="D130" s="58" t="s">
        <v>1015</v>
      </c>
      <c r="E130" s="393">
        <v>0</v>
      </c>
      <c r="F130" s="393">
        <v>0</v>
      </c>
      <c r="G130" s="393">
        <v>0</v>
      </c>
      <c r="H130" s="386">
        <v>0</v>
      </c>
      <c r="I130" s="386">
        <v>0</v>
      </c>
      <c r="J130" s="386">
        <v>0</v>
      </c>
      <c r="K130" s="386">
        <f t="shared" si="2"/>
        <v>0</v>
      </c>
    </row>
    <row r="131" spans="2:11" ht="13.8" x14ac:dyDescent="0.25">
      <c r="B131" s="786"/>
      <c r="C131" s="787"/>
      <c r="D131" s="58" t="s">
        <v>894</v>
      </c>
      <c r="E131" s="393">
        <v>0</v>
      </c>
      <c r="F131" s="393">
        <v>0</v>
      </c>
      <c r="G131" s="393">
        <v>0</v>
      </c>
      <c r="H131" s="386">
        <v>0</v>
      </c>
      <c r="I131" s="386">
        <v>0</v>
      </c>
      <c r="J131" s="386">
        <v>0</v>
      </c>
      <c r="K131" s="386">
        <f t="shared" si="2"/>
        <v>0</v>
      </c>
    </row>
    <row r="132" spans="2:11" s="340" customFormat="1" ht="13.8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386">
        <v>0</v>
      </c>
      <c r="I132" s="386">
        <v>0</v>
      </c>
      <c r="J132" s="386">
        <v>0</v>
      </c>
      <c r="K132" s="386">
        <f t="shared" si="2"/>
        <v>0</v>
      </c>
    </row>
    <row r="133" spans="2:11" ht="13.8" x14ac:dyDescent="0.25">
      <c r="B133" s="786"/>
      <c r="C133" s="787"/>
      <c r="D133" s="58" t="s">
        <v>739</v>
      </c>
      <c r="E133" s="393">
        <v>0</v>
      </c>
      <c r="F133" s="393">
        <v>0</v>
      </c>
      <c r="G133" s="393">
        <v>0</v>
      </c>
      <c r="H133" s="386">
        <v>0</v>
      </c>
      <c r="I133" s="386">
        <v>0</v>
      </c>
      <c r="J133" s="386">
        <v>0</v>
      </c>
      <c r="K133" s="386">
        <f t="shared" si="2"/>
        <v>0</v>
      </c>
    </row>
    <row r="134" spans="2:11" ht="13.8" x14ac:dyDescent="0.25">
      <c r="B134" s="786">
        <v>33</v>
      </c>
      <c r="C134" s="787" t="s">
        <v>363</v>
      </c>
      <c r="D134" s="58" t="s">
        <v>749</v>
      </c>
      <c r="E134" s="393">
        <v>0</v>
      </c>
      <c r="F134" s="393">
        <v>0</v>
      </c>
      <c r="G134" s="393">
        <v>0</v>
      </c>
      <c r="H134" s="386">
        <v>0</v>
      </c>
      <c r="I134" s="386">
        <v>0</v>
      </c>
      <c r="J134" s="386">
        <v>0</v>
      </c>
      <c r="K134" s="386">
        <f t="shared" si="2"/>
        <v>0</v>
      </c>
    </row>
    <row r="135" spans="2:11" ht="13.8" x14ac:dyDescent="0.25">
      <c r="B135" s="786"/>
      <c r="C135" s="787"/>
      <c r="D135" s="58" t="s">
        <v>380</v>
      </c>
      <c r="E135" s="393">
        <v>0</v>
      </c>
      <c r="F135" s="393">
        <v>0</v>
      </c>
      <c r="G135" s="393">
        <v>0</v>
      </c>
      <c r="H135" s="386">
        <v>0</v>
      </c>
      <c r="I135" s="386">
        <v>0</v>
      </c>
      <c r="J135" s="386">
        <v>0</v>
      </c>
      <c r="K135" s="386">
        <f t="shared" si="2"/>
        <v>0</v>
      </c>
    </row>
    <row r="136" spans="2:11" ht="13.8" x14ac:dyDescent="0.25">
      <c r="B136" s="786"/>
      <c r="C136" s="787"/>
      <c r="D136" s="58" t="s">
        <v>477</v>
      </c>
      <c r="E136" s="393">
        <v>0</v>
      </c>
      <c r="F136" s="393">
        <v>0</v>
      </c>
      <c r="G136" s="393">
        <v>0</v>
      </c>
      <c r="H136" s="386">
        <v>0</v>
      </c>
      <c r="I136" s="386">
        <v>0</v>
      </c>
      <c r="J136" s="386">
        <v>0</v>
      </c>
      <c r="K136" s="386">
        <f t="shared" si="2"/>
        <v>0</v>
      </c>
    </row>
    <row r="137" spans="2:11" s="340" customFormat="1" ht="13.8" x14ac:dyDescent="0.25">
      <c r="B137" s="786"/>
      <c r="C137" s="787"/>
      <c r="D137" s="58" t="s">
        <v>1054</v>
      </c>
      <c r="E137" s="393">
        <v>0</v>
      </c>
      <c r="F137" s="393">
        <v>0</v>
      </c>
      <c r="G137" s="393">
        <v>0</v>
      </c>
      <c r="H137" s="386">
        <v>0</v>
      </c>
      <c r="I137" s="386">
        <v>0</v>
      </c>
      <c r="J137" s="386">
        <v>0</v>
      </c>
      <c r="K137" s="386">
        <f t="shared" si="2"/>
        <v>0</v>
      </c>
    </row>
    <row r="138" spans="2:11" ht="13.8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386">
        <v>0</v>
      </c>
      <c r="I138" s="386">
        <v>0</v>
      </c>
      <c r="J138" s="386">
        <v>0</v>
      </c>
      <c r="K138" s="386">
        <f t="shared" si="2"/>
        <v>0</v>
      </c>
    </row>
    <row r="139" spans="2:11" ht="13.8" x14ac:dyDescent="0.25">
      <c r="B139" s="786">
        <v>34</v>
      </c>
      <c r="C139" s="787" t="s">
        <v>364</v>
      </c>
      <c r="D139" s="58" t="s">
        <v>1016</v>
      </c>
      <c r="E139" s="393">
        <v>0</v>
      </c>
      <c r="F139" s="393">
        <v>0</v>
      </c>
      <c r="G139" s="393">
        <v>0</v>
      </c>
      <c r="H139" s="386">
        <v>0</v>
      </c>
      <c r="I139" s="386">
        <v>0</v>
      </c>
      <c r="J139" s="386">
        <v>0</v>
      </c>
      <c r="K139" s="386">
        <f t="shared" si="2"/>
        <v>0</v>
      </c>
    </row>
    <row r="140" spans="2:11" ht="13.8" x14ac:dyDescent="0.25">
      <c r="B140" s="786"/>
      <c r="C140" s="787"/>
      <c r="D140" s="58" t="s">
        <v>750</v>
      </c>
      <c r="E140" s="393">
        <v>0</v>
      </c>
      <c r="F140" s="393">
        <v>0</v>
      </c>
      <c r="G140" s="393">
        <v>0</v>
      </c>
      <c r="H140" s="386">
        <v>0</v>
      </c>
      <c r="I140" s="386">
        <v>0</v>
      </c>
      <c r="J140" s="386">
        <v>0</v>
      </c>
      <c r="K140" s="386">
        <f t="shared" si="2"/>
        <v>0</v>
      </c>
    </row>
    <row r="141" spans="2:11" ht="13.8" x14ac:dyDescent="0.25">
      <c r="B141" s="786"/>
      <c r="C141" s="787"/>
      <c r="D141" s="58" t="s">
        <v>484</v>
      </c>
      <c r="E141" s="393">
        <v>0</v>
      </c>
      <c r="F141" s="393">
        <v>0</v>
      </c>
      <c r="G141" s="393">
        <v>0</v>
      </c>
      <c r="H141" s="386">
        <v>0</v>
      </c>
      <c r="I141" s="386">
        <v>0</v>
      </c>
      <c r="J141" s="386">
        <v>0</v>
      </c>
      <c r="K141" s="386">
        <f t="shared" si="2"/>
        <v>0</v>
      </c>
    </row>
    <row r="142" spans="2:11" s="340" customFormat="1" ht="13.8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386">
        <v>0</v>
      </c>
      <c r="I142" s="386">
        <v>0</v>
      </c>
      <c r="J142" s="386">
        <v>0</v>
      </c>
      <c r="K142" s="386">
        <f t="shared" si="2"/>
        <v>0</v>
      </c>
    </row>
    <row r="143" spans="2:11" s="340" customFormat="1" ht="13.8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386">
        <v>0</v>
      </c>
      <c r="I143" s="386">
        <v>0</v>
      </c>
      <c r="J143" s="386">
        <v>0</v>
      </c>
      <c r="K143" s="386">
        <f t="shared" si="2"/>
        <v>0</v>
      </c>
    </row>
    <row r="144" spans="2:11" ht="13.8" x14ac:dyDescent="0.25">
      <c r="B144" s="786"/>
      <c r="C144" s="787"/>
      <c r="D144" s="58" t="s">
        <v>1017</v>
      </c>
      <c r="E144" s="393">
        <v>0</v>
      </c>
      <c r="F144" s="393">
        <v>0</v>
      </c>
      <c r="G144" s="393">
        <v>0</v>
      </c>
      <c r="H144" s="386">
        <v>0</v>
      </c>
      <c r="I144" s="386">
        <v>0</v>
      </c>
      <c r="J144" s="386">
        <v>0</v>
      </c>
      <c r="K144" s="386">
        <f t="shared" si="2"/>
        <v>0</v>
      </c>
    </row>
    <row r="145" spans="2:11" ht="13.8" x14ac:dyDescent="0.25">
      <c r="B145" s="786"/>
      <c r="C145" s="787"/>
      <c r="D145" s="58" t="s">
        <v>1018</v>
      </c>
      <c r="E145" s="393">
        <v>0</v>
      </c>
      <c r="F145" s="393">
        <v>0</v>
      </c>
      <c r="G145" s="393">
        <v>0</v>
      </c>
      <c r="H145" s="386">
        <v>0</v>
      </c>
      <c r="I145" s="386">
        <v>0</v>
      </c>
      <c r="J145" s="386">
        <v>0</v>
      </c>
      <c r="K145" s="386">
        <f t="shared" si="2"/>
        <v>0</v>
      </c>
    </row>
    <row r="146" spans="2:11" ht="13.8" x14ac:dyDescent="0.25">
      <c r="B146" s="786"/>
      <c r="C146" s="787"/>
      <c r="D146" s="58" t="s">
        <v>739</v>
      </c>
      <c r="E146" s="393">
        <v>0</v>
      </c>
      <c r="F146" s="393">
        <v>0</v>
      </c>
      <c r="G146" s="393">
        <v>0</v>
      </c>
      <c r="H146" s="386">
        <v>0</v>
      </c>
      <c r="I146" s="386">
        <v>0</v>
      </c>
      <c r="J146" s="386">
        <v>0</v>
      </c>
      <c r="K146" s="386">
        <f t="shared" si="2"/>
        <v>0</v>
      </c>
    </row>
    <row r="147" spans="2:11" ht="13.8" x14ac:dyDescent="0.25">
      <c r="B147" s="786">
        <v>35</v>
      </c>
      <c r="C147" s="787" t="s">
        <v>365</v>
      </c>
      <c r="D147" s="58" t="s">
        <v>1054</v>
      </c>
      <c r="E147" s="393">
        <v>0</v>
      </c>
      <c r="F147" s="393">
        <v>0</v>
      </c>
      <c r="G147" s="393">
        <v>0</v>
      </c>
      <c r="H147" s="386">
        <v>0</v>
      </c>
      <c r="I147" s="386">
        <v>0</v>
      </c>
      <c r="J147" s="386">
        <v>0</v>
      </c>
      <c r="K147" s="386">
        <f t="shared" si="2"/>
        <v>0</v>
      </c>
    </row>
    <row r="148" spans="2:11" s="340" customFormat="1" ht="13.8" x14ac:dyDescent="0.25">
      <c r="B148" s="786"/>
      <c r="C148" s="787"/>
      <c r="D148" s="58" t="s">
        <v>375</v>
      </c>
      <c r="E148" s="393">
        <v>0</v>
      </c>
      <c r="F148" s="393">
        <v>0</v>
      </c>
      <c r="G148" s="393">
        <v>0</v>
      </c>
      <c r="H148" s="386">
        <v>0</v>
      </c>
      <c r="I148" s="386">
        <v>0</v>
      </c>
      <c r="J148" s="386">
        <v>0</v>
      </c>
      <c r="K148" s="386">
        <f t="shared" si="2"/>
        <v>0</v>
      </c>
    </row>
    <row r="149" spans="2:11" ht="13.8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386">
        <v>0</v>
      </c>
      <c r="I149" s="386">
        <v>0</v>
      </c>
      <c r="J149" s="386">
        <v>0</v>
      </c>
      <c r="K149" s="386">
        <f t="shared" si="2"/>
        <v>0</v>
      </c>
    </row>
    <row r="150" spans="2:11" ht="13.8" x14ac:dyDescent="0.25">
      <c r="B150" s="786">
        <v>36</v>
      </c>
      <c r="C150" s="787" t="s">
        <v>366</v>
      </c>
      <c r="D150" s="58" t="s">
        <v>1019</v>
      </c>
      <c r="E150" s="393">
        <v>0</v>
      </c>
      <c r="F150" s="393">
        <v>0</v>
      </c>
      <c r="G150" s="393">
        <v>0</v>
      </c>
      <c r="H150" s="386">
        <v>0</v>
      </c>
      <c r="I150" s="386">
        <v>0</v>
      </c>
      <c r="J150" s="386">
        <v>0</v>
      </c>
      <c r="K150" s="386">
        <f t="shared" si="2"/>
        <v>0</v>
      </c>
    </row>
    <row r="151" spans="2:11" ht="13.8" x14ac:dyDescent="0.25">
      <c r="B151" s="786"/>
      <c r="C151" s="787"/>
      <c r="D151" s="58" t="s">
        <v>739</v>
      </c>
      <c r="E151" s="393">
        <v>0</v>
      </c>
      <c r="F151" s="393">
        <v>0</v>
      </c>
      <c r="G151" s="393">
        <v>0</v>
      </c>
      <c r="H151" s="386">
        <v>0</v>
      </c>
      <c r="I151" s="386">
        <v>0</v>
      </c>
      <c r="J151" s="386">
        <v>0</v>
      </c>
      <c r="K151" s="386">
        <f t="shared" si="2"/>
        <v>0</v>
      </c>
    </row>
    <row r="152" spans="2:11" ht="13.8" x14ac:dyDescent="0.25">
      <c r="B152" s="786">
        <v>37</v>
      </c>
      <c r="C152" s="787" t="s">
        <v>367</v>
      </c>
      <c r="D152" s="58" t="s">
        <v>1020</v>
      </c>
      <c r="E152" s="393">
        <v>0</v>
      </c>
      <c r="F152" s="393">
        <v>0</v>
      </c>
      <c r="G152" s="393">
        <v>0</v>
      </c>
      <c r="H152" s="386">
        <v>0</v>
      </c>
      <c r="I152" s="386">
        <v>0</v>
      </c>
      <c r="J152" s="386">
        <v>0</v>
      </c>
      <c r="K152" s="386">
        <f t="shared" si="2"/>
        <v>0</v>
      </c>
    </row>
    <row r="153" spans="2:11" ht="13.8" x14ac:dyDescent="0.25">
      <c r="B153" s="786"/>
      <c r="C153" s="787"/>
      <c r="D153" s="104" t="s">
        <v>739</v>
      </c>
      <c r="E153" s="393">
        <v>0</v>
      </c>
      <c r="F153" s="393">
        <v>0</v>
      </c>
      <c r="G153" s="393">
        <v>0</v>
      </c>
      <c r="H153" s="386">
        <v>0</v>
      </c>
      <c r="I153" s="386">
        <v>0</v>
      </c>
      <c r="J153" s="386">
        <v>0</v>
      </c>
      <c r="K153" s="386">
        <f t="shared" ref="K153:K168" si="3">G153+J153</f>
        <v>0</v>
      </c>
    </row>
    <row r="154" spans="2:11" ht="13.8" x14ac:dyDescent="0.25">
      <c r="B154" s="786">
        <v>38</v>
      </c>
      <c r="C154" s="787" t="s">
        <v>368</v>
      </c>
      <c r="D154" s="58" t="s">
        <v>1021</v>
      </c>
      <c r="E154" s="393">
        <v>0</v>
      </c>
      <c r="F154" s="393">
        <v>0</v>
      </c>
      <c r="G154" s="393">
        <v>0</v>
      </c>
      <c r="H154" s="386">
        <v>0</v>
      </c>
      <c r="I154" s="386">
        <v>0</v>
      </c>
      <c r="J154" s="386">
        <v>0</v>
      </c>
      <c r="K154" s="386">
        <f t="shared" si="3"/>
        <v>0</v>
      </c>
    </row>
    <row r="155" spans="2:11" ht="13.8" x14ac:dyDescent="0.25">
      <c r="B155" s="786"/>
      <c r="C155" s="787"/>
      <c r="D155" s="58" t="s">
        <v>852</v>
      </c>
      <c r="E155" s="393">
        <v>0</v>
      </c>
      <c r="F155" s="393">
        <v>0</v>
      </c>
      <c r="G155" s="393">
        <v>0</v>
      </c>
      <c r="H155" s="386">
        <v>0</v>
      </c>
      <c r="I155" s="386">
        <v>0</v>
      </c>
      <c r="J155" s="386">
        <v>0</v>
      </c>
      <c r="K155" s="386">
        <f t="shared" si="3"/>
        <v>0</v>
      </c>
    </row>
    <row r="156" spans="2:11" ht="13.8" x14ac:dyDescent="0.25">
      <c r="B156" s="786"/>
      <c r="C156" s="787"/>
      <c r="D156" s="58" t="s">
        <v>895</v>
      </c>
      <c r="E156" s="393">
        <v>0</v>
      </c>
      <c r="F156" s="393">
        <v>0</v>
      </c>
      <c r="G156" s="393">
        <v>0</v>
      </c>
      <c r="H156" s="386">
        <v>0</v>
      </c>
      <c r="I156" s="386">
        <v>0</v>
      </c>
      <c r="J156" s="386">
        <v>0</v>
      </c>
      <c r="K156" s="386">
        <f t="shared" si="3"/>
        <v>0</v>
      </c>
    </row>
    <row r="157" spans="2:11" ht="13.8" x14ac:dyDescent="0.25">
      <c r="B157" s="786"/>
      <c r="C157" s="787"/>
      <c r="D157" s="58" t="s">
        <v>739</v>
      </c>
      <c r="E157" s="393">
        <v>0</v>
      </c>
      <c r="F157" s="393">
        <v>0</v>
      </c>
      <c r="G157" s="393">
        <v>0</v>
      </c>
      <c r="H157" s="386">
        <v>0</v>
      </c>
      <c r="I157" s="386">
        <v>0</v>
      </c>
      <c r="J157" s="386">
        <v>0</v>
      </c>
      <c r="K157" s="386">
        <f t="shared" si="3"/>
        <v>0</v>
      </c>
    </row>
    <row r="158" spans="2:11" ht="13.8" x14ac:dyDescent="0.25">
      <c r="B158" s="786">
        <v>39</v>
      </c>
      <c r="C158" s="787" t="s">
        <v>369</v>
      </c>
      <c r="D158" s="58" t="s">
        <v>471</v>
      </c>
      <c r="E158" s="393">
        <v>0</v>
      </c>
      <c r="F158" s="393">
        <v>0</v>
      </c>
      <c r="G158" s="393">
        <v>0</v>
      </c>
      <c r="H158" s="386">
        <v>0</v>
      </c>
      <c r="I158" s="386">
        <v>0</v>
      </c>
      <c r="J158" s="386">
        <v>0</v>
      </c>
      <c r="K158" s="386">
        <f t="shared" si="3"/>
        <v>0</v>
      </c>
    </row>
    <row r="159" spans="2:11" ht="13.8" x14ac:dyDescent="0.25">
      <c r="B159" s="786"/>
      <c r="C159" s="787"/>
      <c r="D159" s="58" t="s">
        <v>896</v>
      </c>
      <c r="E159" s="393">
        <v>0</v>
      </c>
      <c r="F159" s="393">
        <v>0</v>
      </c>
      <c r="G159" s="393">
        <v>0</v>
      </c>
      <c r="H159" s="386">
        <v>0</v>
      </c>
      <c r="I159" s="386">
        <v>0</v>
      </c>
      <c r="J159" s="386">
        <v>0</v>
      </c>
      <c r="K159" s="386">
        <f t="shared" si="3"/>
        <v>0</v>
      </c>
    </row>
    <row r="160" spans="2:11" ht="13.8" x14ac:dyDescent="0.25">
      <c r="B160" s="786"/>
      <c r="C160" s="787"/>
      <c r="D160" s="58" t="s">
        <v>739</v>
      </c>
      <c r="E160" s="393">
        <v>0</v>
      </c>
      <c r="F160" s="393">
        <v>0</v>
      </c>
      <c r="G160" s="393">
        <v>0</v>
      </c>
      <c r="H160" s="386">
        <v>0</v>
      </c>
      <c r="I160" s="386">
        <v>0</v>
      </c>
      <c r="J160" s="386">
        <v>0</v>
      </c>
      <c r="K160" s="386">
        <f t="shared" si="3"/>
        <v>0</v>
      </c>
    </row>
    <row r="161" spans="2:11" s="340" customFormat="1" ht="13.8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386">
        <v>0</v>
      </c>
      <c r="I161" s="386">
        <v>0</v>
      </c>
      <c r="J161" s="386">
        <v>0</v>
      </c>
      <c r="K161" s="386">
        <f t="shared" si="3"/>
        <v>0</v>
      </c>
    </row>
    <row r="162" spans="2:11" ht="13.8" x14ac:dyDescent="0.25">
      <c r="B162" s="790"/>
      <c r="C162" s="792"/>
      <c r="D162" s="58" t="s">
        <v>1054</v>
      </c>
      <c r="E162" s="393">
        <v>0</v>
      </c>
      <c r="F162" s="393">
        <v>0</v>
      </c>
      <c r="G162" s="393">
        <v>0</v>
      </c>
      <c r="H162" s="386">
        <v>0</v>
      </c>
      <c r="I162" s="386">
        <v>0</v>
      </c>
      <c r="J162" s="386">
        <v>0</v>
      </c>
      <c r="K162" s="386">
        <f t="shared" si="3"/>
        <v>0</v>
      </c>
    </row>
    <row r="163" spans="2:11" ht="13.8" x14ac:dyDescent="0.25">
      <c r="B163" s="786">
        <v>41</v>
      </c>
      <c r="C163" s="787" t="s">
        <v>371</v>
      </c>
      <c r="D163" s="58" t="s">
        <v>1022</v>
      </c>
      <c r="E163" s="393">
        <v>0</v>
      </c>
      <c r="F163" s="393">
        <v>0</v>
      </c>
      <c r="G163" s="393">
        <v>0</v>
      </c>
      <c r="H163" s="386">
        <v>0</v>
      </c>
      <c r="I163" s="386">
        <v>0</v>
      </c>
      <c r="J163" s="386">
        <v>0</v>
      </c>
      <c r="K163" s="386">
        <f t="shared" si="3"/>
        <v>0</v>
      </c>
    </row>
    <row r="164" spans="2:11" ht="13.8" x14ac:dyDescent="0.25">
      <c r="B164" s="786"/>
      <c r="C164" s="787"/>
      <c r="D164" s="58" t="s">
        <v>748</v>
      </c>
      <c r="E164" s="393">
        <v>0</v>
      </c>
      <c r="F164" s="393">
        <v>0</v>
      </c>
      <c r="G164" s="393">
        <v>0</v>
      </c>
      <c r="H164" s="386">
        <v>0</v>
      </c>
      <c r="I164" s="386">
        <v>0</v>
      </c>
      <c r="J164" s="386">
        <v>0</v>
      </c>
      <c r="K164" s="386">
        <f t="shared" si="3"/>
        <v>0</v>
      </c>
    </row>
    <row r="165" spans="2:11" ht="13.8" x14ac:dyDescent="0.25">
      <c r="B165" s="786"/>
      <c r="C165" s="787"/>
      <c r="D165" s="58" t="s">
        <v>739</v>
      </c>
      <c r="E165" s="393">
        <v>0</v>
      </c>
      <c r="F165" s="393">
        <v>0</v>
      </c>
      <c r="G165" s="393">
        <v>0</v>
      </c>
      <c r="H165" s="386">
        <v>0</v>
      </c>
      <c r="I165" s="386">
        <v>0</v>
      </c>
      <c r="J165" s="386">
        <v>0</v>
      </c>
      <c r="K165" s="386">
        <f t="shared" si="3"/>
        <v>0</v>
      </c>
    </row>
    <row r="166" spans="2:11" ht="13.8" x14ac:dyDescent="0.25">
      <c r="B166" s="786">
        <v>42</v>
      </c>
      <c r="C166" s="787" t="s">
        <v>372</v>
      </c>
      <c r="D166" s="58" t="s">
        <v>874</v>
      </c>
      <c r="E166" s="393">
        <v>0</v>
      </c>
      <c r="F166" s="393">
        <v>0</v>
      </c>
      <c r="G166" s="393">
        <v>0</v>
      </c>
      <c r="H166" s="386">
        <v>0</v>
      </c>
      <c r="I166" s="386">
        <v>0</v>
      </c>
      <c r="J166" s="386">
        <v>0</v>
      </c>
      <c r="K166" s="386">
        <f t="shared" si="3"/>
        <v>0</v>
      </c>
    </row>
    <row r="167" spans="2:11" ht="13.8" x14ac:dyDescent="0.25">
      <c r="B167" s="786"/>
      <c r="C167" s="787"/>
      <c r="D167" s="58" t="s">
        <v>739</v>
      </c>
      <c r="E167" s="393">
        <v>0</v>
      </c>
      <c r="F167" s="393">
        <v>0</v>
      </c>
      <c r="G167" s="393">
        <v>0</v>
      </c>
      <c r="H167" s="386">
        <v>0</v>
      </c>
      <c r="I167" s="386">
        <v>0</v>
      </c>
      <c r="J167" s="386">
        <v>0</v>
      </c>
      <c r="K167" s="386">
        <f t="shared" si="3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93">
        <v>0</v>
      </c>
      <c r="F168" s="393">
        <v>0</v>
      </c>
      <c r="G168" s="393">
        <v>0</v>
      </c>
      <c r="H168" s="386">
        <v>0</v>
      </c>
      <c r="I168" s="386">
        <v>0</v>
      </c>
      <c r="J168" s="386">
        <v>0</v>
      </c>
      <c r="K168" s="386">
        <f t="shared" si="3"/>
        <v>0</v>
      </c>
    </row>
    <row r="169" spans="2:11" ht="13.8" x14ac:dyDescent="0.25">
      <c r="B169" s="59"/>
      <c r="C169" s="703" t="s">
        <v>23</v>
      </c>
      <c r="D169" s="703"/>
      <c r="E169" s="106">
        <f t="shared" ref="E169:J169" si="4">SUM(E15:E168)</f>
        <v>2</v>
      </c>
      <c r="F169" s="106">
        <f t="shared" si="4"/>
        <v>2</v>
      </c>
      <c r="G169" s="106">
        <f t="shared" si="4"/>
        <v>1</v>
      </c>
      <c r="H169" s="333">
        <f t="shared" si="4"/>
        <v>0</v>
      </c>
      <c r="I169" s="333">
        <f t="shared" si="4"/>
        <v>0</v>
      </c>
      <c r="J169" s="333">
        <f t="shared" si="4"/>
        <v>0</v>
      </c>
      <c r="K169" s="328">
        <f t="shared" ref="K169" si="5">G169+J169</f>
        <v>1</v>
      </c>
    </row>
    <row r="170" spans="2:11" ht="13.2" customHeight="1" x14ac:dyDescent="0.25">
      <c r="B170" s="200" t="s">
        <v>1051</v>
      </c>
    </row>
    <row r="171" spans="2:11" ht="48" customHeight="1" x14ac:dyDescent="0.4">
      <c r="B171" s="635" t="s">
        <v>1380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402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0" zoomScale="90" zoomScaleNormal="100" zoomScaleSheetLayoutView="9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5546875" style="326" customWidth="1"/>
    <col min="4" max="4" width="39.109375" style="326" bestFit="1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55468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488</v>
      </c>
      <c r="C9" s="805"/>
      <c r="D9" s="805"/>
      <c r="E9" s="34"/>
      <c r="F9" s="34"/>
      <c r="G9" s="34"/>
      <c r="H9" s="34"/>
    </row>
    <row r="11" spans="2:11" ht="26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8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328">
        <v>0</v>
      </c>
      <c r="I15" s="328">
        <v>0</v>
      </c>
      <c r="J15" s="328">
        <v>0</v>
      </c>
      <c r="K15" s="328">
        <f>G15+J15</f>
        <v>0</v>
      </c>
    </row>
    <row r="16" spans="2:11" ht="13.8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328">
        <v>0</v>
      </c>
      <c r="I16" s="328">
        <v>0</v>
      </c>
      <c r="J16" s="328">
        <v>0</v>
      </c>
      <c r="K16" s="328">
        <f t="shared" ref="K16:K85" si="0">G16+J16</f>
        <v>0</v>
      </c>
    </row>
    <row r="17" spans="2:11" ht="13.8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328">
        <v>0</v>
      </c>
      <c r="I17" s="328">
        <v>0</v>
      </c>
      <c r="J17" s="328">
        <v>0</v>
      </c>
      <c r="K17" s="328">
        <f t="shared" si="0"/>
        <v>0</v>
      </c>
    </row>
    <row r="18" spans="2:11" ht="13.8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328">
        <v>0</v>
      </c>
      <c r="I18" s="328">
        <v>0</v>
      </c>
      <c r="J18" s="328">
        <v>0</v>
      </c>
      <c r="K18" s="328">
        <f t="shared" si="0"/>
        <v>0</v>
      </c>
    </row>
    <row r="19" spans="2:11" ht="13.8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328">
        <v>0</v>
      </c>
      <c r="I19" s="328">
        <v>0</v>
      </c>
      <c r="J19" s="328">
        <v>0</v>
      </c>
      <c r="K19" s="328">
        <f t="shared" si="0"/>
        <v>0</v>
      </c>
    </row>
    <row r="20" spans="2:11" ht="13.8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328">
        <v>0</v>
      </c>
      <c r="I20" s="328">
        <v>0</v>
      </c>
      <c r="J20" s="328">
        <v>0</v>
      </c>
      <c r="K20" s="328">
        <f t="shared" si="0"/>
        <v>0</v>
      </c>
    </row>
    <row r="21" spans="2:11" ht="13.8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328">
        <v>0</v>
      </c>
      <c r="I21" s="328">
        <v>0</v>
      </c>
      <c r="J21" s="328">
        <v>0</v>
      </c>
      <c r="K21" s="328">
        <f t="shared" si="0"/>
        <v>0</v>
      </c>
    </row>
    <row r="22" spans="2:11" ht="13.8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328">
        <v>0</v>
      </c>
      <c r="I22" s="328">
        <v>0</v>
      </c>
      <c r="J22" s="328">
        <v>0</v>
      </c>
      <c r="K22" s="328">
        <f t="shared" si="0"/>
        <v>0</v>
      </c>
    </row>
    <row r="23" spans="2:11" ht="13.8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328">
        <v>0</v>
      </c>
      <c r="I23" s="328">
        <v>0</v>
      </c>
      <c r="J23" s="328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328">
        <v>0</v>
      </c>
      <c r="I24" s="328">
        <v>0</v>
      </c>
      <c r="J24" s="328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v>0</v>
      </c>
      <c r="F25" s="393">
        <v>0</v>
      </c>
      <c r="G25" s="393">
        <v>0</v>
      </c>
      <c r="H25" s="386">
        <v>0</v>
      </c>
      <c r="I25" s="386">
        <v>0</v>
      </c>
      <c r="J25" s="386">
        <v>0</v>
      </c>
      <c r="K25" s="386">
        <f t="shared" ref="K25" si="1">G25+J25</f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328">
        <v>0</v>
      </c>
      <c r="I26" s="328">
        <v>0</v>
      </c>
      <c r="J26" s="328">
        <v>0</v>
      </c>
      <c r="K26" s="328">
        <f t="shared" si="0"/>
        <v>0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328">
        <v>0</v>
      </c>
      <c r="I27" s="328">
        <v>0</v>
      </c>
      <c r="J27" s="328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3.8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328">
        <v>0</v>
      </c>
      <c r="I30" s="328">
        <v>0</v>
      </c>
      <c r="J30" s="328">
        <v>0</v>
      </c>
      <c r="K30" s="328">
        <f t="shared" si="0"/>
        <v>0</v>
      </c>
    </row>
    <row r="31" spans="2:11" ht="13.8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328">
        <v>0</v>
      </c>
      <c r="I31" s="328">
        <v>0</v>
      </c>
      <c r="J31" s="328">
        <v>0</v>
      </c>
      <c r="K31" s="328">
        <f t="shared" si="0"/>
        <v>0</v>
      </c>
    </row>
    <row r="32" spans="2:11" ht="13.8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328">
        <v>0</v>
      </c>
      <c r="I32" s="328">
        <v>0</v>
      </c>
      <c r="J32" s="328">
        <v>0</v>
      </c>
      <c r="K32" s="328">
        <f t="shared" si="0"/>
        <v>0</v>
      </c>
    </row>
    <row r="33" spans="2:11" ht="13.8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328">
        <v>0</v>
      </c>
      <c r="I33" s="328">
        <v>0</v>
      </c>
      <c r="J33" s="328">
        <v>0</v>
      </c>
      <c r="K33" s="328">
        <f t="shared" si="0"/>
        <v>0</v>
      </c>
    </row>
    <row r="34" spans="2:11" ht="13.8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328">
        <v>0</v>
      </c>
      <c r="I34" s="328">
        <v>0</v>
      </c>
      <c r="J34" s="328">
        <v>0</v>
      </c>
      <c r="K34" s="328">
        <f t="shared" si="0"/>
        <v>0</v>
      </c>
    </row>
    <row r="35" spans="2:11" ht="13.8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328">
        <v>0</v>
      </c>
      <c r="I35" s="328">
        <v>0</v>
      </c>
      <c r="J35" s="328">
        <v>0</v>
      </c>
      <c r="K35" s="328">
        <f t="shared" si="0"/>
        <v>0</v>
      </c>
    </row>
    <row r="36" spans="2:11" ht="13.8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328">
        <v>0</v>
      </c>
      <c r="I36" s="328">
        <v>0</v>
      </c>
      <c r="J36" s="328">
        <v>0</v>
      </c>
      <c r="K36" s="328">
        <f t="shared" si="0"/>
        <v>0</v>
      </c>
    </row>
    <row r="37" spans="2:11" ht="13.8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328">
        <v>0</v>
      </c>
      <c r="I37" s="328">
        <v>0</v>
      </c>
      <c r="J37" s="328">
        <v>0</v>
      </c>
      <c r="K37" s="328">
        <f t="shared" si="0"/>
        <v>0</v>
      </c>
    </row>
    <row r="38" spans="2:11" ht="13.8" x14ac:dyDescent="0.25">
      <c r="B38" s="786"/>
      <c r="C38" s="796"/>
      <c r="D38" s="58" t="s">
        <v>739</v>
      </c>
      <c r="E38" s="333">
        <v>0</v>
      </c>
      <c r="F38" s="333">
        <v>0</v>
      </c>
      <c r="G38" s="333">
        <v>0</v>
      </c>
      <c r="H38" s="328">
        <v>0</v>
      </c>
      <c r="I38" s="328">
        <v>0</v>
      </c>
      <c r="J38" s="328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328">
        <v>0</v>
      </c>
      <c r="I39" s="328">
        <v>0</v>
      </c>
      <c r="J39" s="328">
        <v>0</v>
      </c>
      <c r="K39" s="328">
        <f t="shared" si="0"/>
        <v>0</v>
      </c>
    </row>
    <row r="40" spans="2:11" ht="13.8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328">
        <v>0</v>
      </c>
      <c r="I40" s="328">
        <v>0</v>
      </c>
      <c r="J40" s="328">
        <v>0</v>
      </c>
      <c r="K40" s="328">
        <f t="shared" si="0"/>
        <v>0</v>
      </c>
    </row>
    <row r="41" spans="2:11" ht="13.8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328">
        <v>0</v>
      </c>
      <c r="I41" s="328">
        <v>0</v>
      </c>
      <c r="J41" s="328">
        <v>0</v>
      </c>
      <c r="K41" s="328">
        <f t="shared" si="0"/>
        <v>0</v>
      </c>
    </row>
    <row r="42" spans="2:11" ht="13.8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328">
        <v>0</v>
      </c>
      <c r="I42" s="328">
        <v>0</v>
      </c>
      <c r="J42" s="328">
        <v>0</v>
      </c>
      <c r="K42" s="328">
        <f t="shared" si="0"/>
        <v>0</v>
      </c>
    </row>
    <row r="43" spans="2:11" s="335" customFormat="1" ht="13.8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8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328">
        <v>0</v>
      </c>
      <c r="I44" s="328">
        <v>0</v>
      </c>
      <c r="J44" s="328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328">
        <v>0</v>
      </c>
      <c r="I45" s="328">
        <v>0</v>
      </c>
      <c r="J45" s="328">
        <v>0</v>
      </c>
      <c r="K45" s="328">
        <f t="shared" si="0"/>
        <v>0</v>
      </c>
    </row>
    <row r="46" spans="2:11" ht="13.8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328">
        <v>0</v>
      </c>
      <c r="I46" s="328">
        <v>0</v>
      </c>
      <c r="J46" s="328">
        <v>0</v>
      </c>
      <c r="K46" s="328">
        <f t="shared" si="0"/>
        <v>0</v>
      </c>
    </row>
    <row r="47" spans="2:11" ht="13.8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328">
        <v>0</v>
      </c>
      <c r="I47" s="328">
        <v>0</v>
      </c>
      <c r="J47" s="328">
        <v>0</v>
      </c>
      <c r="K47" s="328">
        <f t="shared" si="0"/>
        <v>0</v>
      </c>
    </row>
    <row r="48" spans="2:11" ht="13.8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328">
        <v>0</v>
      </c>
      <c r="I48" s="328">
        <v>0</v>
      </c>
      <c r="J48" s="328">
        <v>0</v>
      </c>
      <c r="K48" s="328">
        <f t="shared" si="0"/>
        <v>0</v>
      </c>
    </row>
    <row r="49" spans="2:11" ht="13.8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328">
        <v>0</v>
      </c>
      <c r="I49" s="328">
        <v>0</v>
      </c>
      <c r="J49" s="328">
        <v>0</v>
      </c>
      <c r="K49" s="328">
        <f t="shared" si="0"/>
        <v>0</v>
      </c>
    </row>
    <row r="50" spans="2:11" ht="13.8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328">
        <v>0</v>
      </c>
      <c r="I50" s="328">
        <v>0</v>
      </c>
      <c r="J50" s="328">
        <v>0</v>
      </c>
      <c r="K50" s="328">
        <f t="shared" si="0"/>
        <v>0</v>
      </c>
    </row>
    <row r="51" spans="2:11" ht="13.8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328">
        <v>0</v>
      </c>
      <c r="I51" s="328">
        <v>0</v>
      </c>
      <c r="J51" s="328">
        <v>0</v>
      </c>
      <c r="K51" s="328">
        <f t="shared" si="0"/>
        <v>0</v>
      </c>
    </row>
    <row r="52" spans="2:11" ht="13.8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328">
        <v>0</v>
      </c>
      <c r="I52" s="328">
        <v>0</v>
      </c>
      <c r="J52" s="328">
        <v>0</v>
      </c>
      <c r="K52" s="328">
        <f t="shared" si="0"/>
        <v>0</v>
      </c>
    </row>
    <row r="53" spans="2:11" ht="13.8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328">
        <v>0</v>
      </c>
      <c r="I53" s="328">
        <v>0</v>
      </c>
      <c r="J53" s="328">
        <v>0</v>
      </c>
      <c r="K53" s="328">
        <f t="shared" si="0"/>
        <v>0</v>
      </c>
    </row>
    <row r="54" spans="2:11" ht="13.8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328">
        <v>0</v>
      </c>
      <c r="I54" s="328">
        <v>0</v>
      </c>
      <c r="J54" s="328">
        <v>0</v>
      </c>
      <c r="K54" s="328">
        <f t="shared" si="0"/>
        <v>0</v>
      </c>
    </row>
    <row r="55" spans="2:11" ht="13.8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328">
        <v>0</v>
      </c>
      <c r="I55" s="328">
        <v>0</v>
      </c>
      <c r="J55" s="328">
        <v>0</v>
      </c>
      <c r="K55" s="328">
        <f t="shared" si="0"/>
        <v>0</v>
      </c>
    </row>
    <row r="56" spans="2:11" ht="13.8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328">
        <v>0</v>
      </c>
      <c r="I56" s="328">
        <v>0</v>
      </c>
      <c r="J56" s="328">
        <v>0</v>
      </c>
      <c r="K56" s="328">
        <f t="shared" si="0"/>
        <v>0</v>
      </c>
    </row>
    <row r="57" spans="2:11" ht="13.8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328">
        <v>0</v>
      </c>
      <c r="I57" s="328">
        <v>0</v>
      </c>
      <c r="J57" s="328">
        <v>0</v>
      </c>
      <c r="K57" s="328">
        <f t="shared" si="0"/>
        <v>0</v>
      </c>
    </row>
    <row r="58" spans="2:11" ht="13.8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328">
        <v>0</v>
      </c>
      <c r="I58" s="328">
        <v>0</v>
      </c>
      <c r="J58" s="328">
        <v>0</v>
      </c>
      <c r="K58" s="328">
        <f t="shared" si="0"/>
        <v>0</v>
      </c>
    </row>
    <row r="59" spans="2:11" ht="13.8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328">
        <v>0</v>
      </c>
      <c r="I59" s="328">
        <v>0</v>
      </c>
      <c r="J59" s="328">
        <v>0</v>
      </c>
      <c r="K59" s="328">
        <f t="shared" si="0"/>
        <v>0</v>
      </c>
    </row>
    <row r="60" spans="2:11" ht="13.8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328">
        <v>0</v>
      </c>
      <c r="I60" s="328">
        <v>0</v>
      </c>
      <c r="J60" s="328">
        <v>0</v>
      </c>
      <c r="K60" s="328">
        <f t="shared" si="0"/>
        <v>0</v>
      </c>
    </row>
    <row r="61" spans="2:11" ht="13.8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328">
        <v>0</v>
      </c>
      <c r="I61" s="328">
        <v>0</v>
      </c>
      <c r="J61" s="328">
        <v>0</v>
      </c>
      <c r="K61" s="328">
        <f t="shared" si="0"/>
        <v>0</v>
      </c>
    </row>
    <row r="62" spans="2:11" ht="13.8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328">
        <v>0</v>
      </c>
      <c r="I62" s="328">
        <v>0</v>
      </c>
      <c r="J62" s="328">
        <v>0</v>
      </c>
      <c r="K62" s="328">
        <f t="shared" si="0"/>
        <v>0</v>
      </c>
    </row>
    <row r="63" spans="2:11" ht="13.8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328">
        <v>0</v>
      </c>
      <c r="I63" s="328">
        <v>0</v>
      </c>
      <c r="J63" s="328">
        <v>0</v>
      </c>
      <c r="K63" s="328">
        <f t="shared" si="0"/>
        <v>0</v>
      </c>
    </row>
    <row r="64" spans="2:11" ht="13.8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328">
        <v>0</v>
      </c>
      <c r="I64" s="328">
        <v>0</v>
      </c>
      <c r="J64" s="328">
        <v>0</v>
      </c>
      <c r="K64" s="328">
        <f t="shared" si="0"/>
        <v>0</v>
      </c>
    </row>
    <row r="65" spans="2:11" ht="13.8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328">
        <v>0</v>
      </c>
      <c r="I65" s="328">
        <v>0</v>
      </c>
      <c r="J65" s="328">
        <v>0</v>
      </c>
      <c r="K65" s="328">
        <f t="shared" si="0"/>
        <v>0</v>
      </c>
    </row>
    <row r="66" spans="2:11" ht="13.8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328">
        <v>0</v>
      </c>
      <c r="I66" s="328">
        <v>0</v>
      </c>
      <c r="J66" s="328">
        <v>0</v>
      </c>
      <c r="K66" s="328">
        <f t="shared" si="0"/>
        <v>0</v>
      </c>
    </row>
    <row r="67" spans="2:11" ht="13.8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328">
        <v>0</v>
      </c>
      <c r="I67" s="328">
        <v>0</v>
      </c>
      <c r="J67" s="328">
        <v>0</v>
      </c>
      <c r="K67" s="328">
        <f t="shared" si="0"/>
        <v>0</v>
      </c>
    </row>
    <row r="68" spans="2:11" ht="13.8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328">
        <v>0</v>
      </c>
      <c r="I68" s="328">
        <v>0</v>
      </c>
      <c r="J68" s="328">
        <v>0</v>
      </c>
      <c r="K68" s="328">
        <f t="shared" si="0"/>
        <v>0</v>
      </c>
    </row>
    <row r="69" spans="2:11" ht="13.8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328">
        <v>0</v>
      </c>
      <c r="I69" s="328">
        <v>0</v>
      </c>
      <c r="J69" s="328">
        <v>0</v>
      </c>
      <c r="K69" s="328">
        <f t="shared" si="0"/>
        <v>0</v>
      </c>
    </row>
    <row r="70" spans="2:11" ht="13.8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328">
        <v>0</v>
      </c>
      <c r="I70" s="328">
        <v>0</v>
      </c>
      <c r="J70" s="328">
        <v>0</v>
      </c>
      <c r="K70" s="328">
        <f t="shared" si="0"/>
        <v>0</v>
      </c>
    </row>
    <row r="71" spans="2:11" ht="13.8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328">
        <v>0</v>
      </c>
      <c r="I71" s="328">
        <v>0</v>
      </c>
      <c r="J71" s="328">
        <v>0</v>
      </c>
      <c r="K71" s="328">
        <f t="shared" si="0"/>
        <v>0</v>
      </c>
    </row>
    <row r="72" spans="2:11" ht="13.8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328">
        <v>0</v>
      </c>
      <c r="I72" s="328">
        <v>0</v>
      </c>
      <c r="J72" s="328">
        <v>0</v>
      </c>
      <c r="K72" s="328">
        <f t="shared" si="0"/>
        <v>0</v>
      </c>
    </row>
    <row r="73" spans="2:11" ht="13.8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328">
        <v>0</v>
      </c>
      <c r="I73" s="328">
        <v>0</v>
      </c>
      <c r="J73" s="328">
        <v>0</v>
      </c>
      <c r="K73" s="328">
        <f t="shared" si="0"/>
        <v>0</v>
      </c>
    </row>
    <row r="74" spans="2:11" ht="13.8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328">
        <v>0</v>
      </c>
      <c r="I74" s="328">
        <v>0</v>
      </c>
      <c r="J74" s="328">
        <v>0</v>
      </c>
      <c r="K74" s="328">
        <f t="shared" si="0"/>
        <v>0</v>
      </c>
    </row>
    <row r="75" spans="2:11" ht="13.8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328">
        <v>0</v>
      </c>
      <c r="I75" s="328">
        <v>0</v>
      </c>
      <c r="J75" s="328">
        <v>0</v>
      </c>
      <c r="K75" s="328">
        <f t="shared" si="0"/>
        <v>0</v>
      </c>
    </row>
    <row r="76" spans="2:11" ht="13.8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328">
        <v>0</v>
      </c>
      <c r="I76" s="328">
        <v>0</v>
      </c>
      <c r="J76" s="328">
        <v>0</v>
      </c>
      <c r="K76" s="328">
        <f t="shared" si="0"/>
        <v>0</v>
      </c>
    </row>
    <row r="77" spans="2:11" ht="13.8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328">
        <v>0</v>
      </c>
      <c r="I77" s="328">
        <v>0</v>
      </c>
      <c r="J77" s="328">
        <v>0</v>
      </c>
      <c r="K77" s="328">
        <f t="shared" si="0"/>
        <v>0</v>
      </c>
    </row>
    <row r="78" spans="2:11" ht="13.8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328">
        <v>0</v>
      </c>
      <c r="I78" s="328">
        <v>0</v>
      </c>
      <c r="J78" s="328">
        <v>0</v>
      </c>
      <c r="K78" s="328">
        <f t="shared" si="0"/>
        <v>0</v>
      </c>
    </row>
    <row r="79" spans="2:11" ht="13.8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328">
        <v>0</v>
      </c>
      <c r="I79" s="328">
        <v>0</v>
      </c>
      <c r="J79" s="328">
        <v>0</v>
      </c>
      <c r="K79" s="328">
        <f t="shared" si="0"/>
        <v>0</v>
      </c>
    </row>
    <row r="80" spans="2:11" ht="13.8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328">
        <v>0</v>
      </c>
      <c r="I80" s="328">
        <v>0</v>
      </c>
      <c r="J80" s="328">
        <v>0</v>
      </c>
      <c r="K80" s="328">
        <f t="shared" si="0"/>
        <v>0</v>
      </c>
    </row>
    <row r="81" spans="2:11" ht="13.8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328">
        <v>0</v>
      </c>
      <c r="I81" s="328">
        <v>0</v>
      </c>
      <c r="J81" s="328">
        <v>0</v>
      </c>
      <c r="K81" s="328">
        <f t="shared" si="0"/>
        <v>0</v>
      </c>
    </row>
    <row r="82" spans="2:11" ht="13.8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328">
        <v>0</v>
      </c>
      <c r="I82" s="328">
        <v>0</v>
      </c>
      <c r="J82" s="328">
        <v>0</v>
      </c>
      <c r="K82" s="328">
        <f t="shared" si="0"/>
        <v>0</v>
      </c>
    </row>
    <row r="83" spans="2:11" ht="13.8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328">
        <v>0</v>
      </c>
      <c r="I83" s="328">
        <v>0</v>
      </c>
      <c r="J83" s="328">
        <v>0</v>
      </c>
      <c r="K83" s="328">
        <f t="shared" si="0"/>
        <v>0</v>
      </c>
    </row>
    <row r="84" spans="2:11" ht="13.8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328">
        <v>0</v>
      </c>
      <c r="I84" s="328">
        <v>0</v>
      </c>
      <c r="J84" s="328">
        <v>0</v>
      </c>
      <c r="K84" s="328">
        <f t="shared" si="0"/>
        <v>0</v>
      </c>
    </row>
    <row r="85" spans="2:11" ht="13.8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328">
        <v>0</v>
      </c>
      <c r="I85" s="328">
        <v>0</v>
      </c>
      <c r="J85" s="328">
        <v>0</v>
      </c>
      <c r="K85" s="328">
        <f t="shared" si="0"/>
        <v>0</v>
      </c>
    </row>
    <row r="86" spans="2:11" ht="13.8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328">
        <v>0</v>
      </c>
      <c r="I86" s="328">
        <v>0</v>
      </c>
      <c r="J86" s="328">
        <v>0</v>
      </c>
      <c r="K86" s="328">
        <f t="shared" ref="K86:K159" si="2">G86+J86</f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v>0</v>
      </c>
      <c r="F87" s="333">
        <v>0</v>
      </c>
      <c r="G87" s="333">
        <v>0</v>
      </c>
      <c r="H87" s="328">
        <v>0</v>
      </c>
      <c r="I87" s="328">
        <v>0</v>
      </c>
      <c r="J87" s="328">
        <v>0</v>
      </c>
      <c r="K87" s="328">
        <f t="shared" si="2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2"/>
        <v>0</v>
      </c>
    </row>
    <row r="89" spans="2:11" ht="27.6" x14ac:dyDescent="0.25">
      <c r="B89" s="786"/>
      <c r="C89" s="787"/>
      <c r="D89" s="105" t="s">
        <v>1006</v>
      </c>
      <c r="E89" s="333">
        <v>0</v>
      </c>
      <c r="F89" s="333">
        <v>0</v>
      </c>
      <c r="G89" s="333">
        <v>0</v>
      </c>
      <c r="H89" s="328">
        <v>0</v>
      </c>
      <c r="I89" s="328">
        <v>0</v>
      </c>
      <c r="J89" s="328">
        <v>0</v>
      </c>
      <c r="K89" s="328">
        <f t="shared" si="2"/>
        <v>0</v>
      </c>
    </row>
    <row r="90" spans="2:11" ht="13.8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328">
        <v>0</v>
      </c>
      <c r="I90" s="328">
        <v>0</v>
      </c>
      <c r="J90" s="328">
        <v>0</v>
      </c>
      <c r="K90" s="328">
        <f t="shared" si="2"/>
        <v>0</v>
      </c>
    </row>
    <row r="91" spans="2:11" ht="13.8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328">
        <v>0</v>
      </c>
      <c r="I91" s="328">
        <v>0</v>
      </c>
      <c r="J91" s="328">
        <v>0</v>
      </c>
      <c r="K91" s="328">
        <f t="shared" si="2"/>
        <v>0</v>
      </c>
    </row>
    <row r="92" spans="2:11" ht="13.8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328">
        <v>0</v>
      </c>
      <c r="I92" s="328">
        <v>0</v>
      </c>
      <c r="J92" s="328">
        <v>0</v>
      </c>
      <c r="K92" s="328">
        <f t="shared" si="2"/>
        <v>0</v>
      </c>
    </row>
    <row r="93" spans="2:11" ht="13.8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328">
        <v>0</v>
      </c>
      <c r="I93" s="328">
        <v>0</v>
      </c>
      <c r="J93" s="328">
        <v>0</v>
      </c>
      <c r="K93" s="328">
        <f t="shared" si="2"/>
        <v>0</v>
      </c>
    </row>
    <row r="94" spans="2:11" ht="13.8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328">
        <v>0</v>
      </c>
      <c r="I94" s="328">
        <v>0</v>
      </c>
      <c r="J94" s="328">
        <v>0</v>
      </c>
      <c r="K94" s="328">
        <f t="shared" si="2"/>
        <v>0</v>
      </c>
    </row>
    <row r="95" spans="2:11" ht="13.8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328">
        <v>0</v>
      </c>
      <c r="I95" s="328">
        <v>0</v>
      </c>
      <c r="J95" s="328">
        <v>0</v>
      </c>
      <c r="K95" s="328">
        <f t="shared" si="2"/>
        <v>0</v>
      </c>
    </row>
    <row r="96" spans="2:11" ht="13.8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328">
        <v>0</v>
      </c>
      <c r="I96" s="328">
        <v>0</v>
      </c>
      <c r="J96" s="328">
        <v>0</v>
      </c>
      <c r="K96" s="328">
        <f t="shared" si="2"/>
        <v>0</v>
      </c>
    </row>
    <row r="97" spans="2:11" ht="13.8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328">
        <v>0</v>
      </c>
      <c r="I97" s="328">
        <v>0</v>
      </c>
      <c r="J97" s="328">
        <v>0</v>
      </c>
      <c r="K97" s="328">
        <f t="shared" si="2"/>
        <v>0</v>
      </c>
    </row>
    <row r="98" spans="2:11" ht="13.8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328">
        <v>10</v>
      </c>
      <c r="I98" s="328">
        <v>10</v>
      </c>
      <c r="J98" s="328">
        <v>10</v>
      </c>
      <c r="K98" s="328">
        <f t="shared" si="2"/>
        <v>10</v>
      </c>
    </row>
    <row r="99" spans="2:11" ht="13.8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328">
        <v>0</v>
      </c>
      <c r="I99" s="328">
        <v>0</v>
      </c>
      <c r="J99" s="328">
        <v>0</v>
      </c>
      <c r="K99" s="328">
        <f t="shared" si="2"/>
        <v>0</v>
      </c>
    </row>
    <row r="100" spans="2:11" ht="13.8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328">
        <v>0</v>
      </c>
      <c r="I100" s="328">
        <v>0</v>
      </c>
      <c r="J100" s="328">
        <v>0</v>
      </c>
      <c r="K100" s="328">
        <f t="shared" si="2"/>
        <v>0</v>
      </c>
    </row>
    <row r="101" spans="2:11" ht="13.8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328">
        <v>0</v>
      </c>
      <c r="I101" s="328">
        <v>0</v>
      </c>
      <c r="J101" s="328">
        <v>0</v>
      </c>
      <c r="K101" s="328">
        <f t="shared" si="2"/>
        <v>0</v>
      </c>
    </row>
    <row r="102" spans="2:11" ht="13.8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328">
        <v>0</v>
      </c>
      <c r="I102" s="328">
        <v>0</v>
      </c>
      <c r="J102" s="328">
        <v>0</v>
      </c>
      <c r="K102" s="328">
        <f t="shared" si="2"/>
        <v>0</v>
      </c>
    </row>
    <row r="103" spans="2:11" ht="13.8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328">
        <v>0</v>
      </c>
      <c r="I103" s="328">
        <v>0</v>
      </c>
      <c r="J103" s="328">
        <v>0</v>
      </c>
      <c r="K103" s="328">
        <f t="shared" si="2"/>
        <v>0</v>
      </c>
    </row>
    <row r="104" spans="2:11" ht="13.8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328">
        <v>0</v>
      </c>
      <c r="I104" s="328">
        <v>0</v>
      </c>
      <c r="J104" s="328">
        <v>0</v>
      </c>
      <c r="K104" s="328">
        <f t="shared" si="2"/>
        <v>0</v>
      </c>
    </row>
    <row r="105" spans="2:11" ht="13.8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328">
        <v>0</v>
      </c>
      <c r="I105" s="328">
        <v>0</v>
      </c>
      <c r="J105" s="328">
        <v>0</v>
      </c>
      <c r="K105" s="328">
        <f t="shared" si="2"/>
        <v>0</v>
      </c>
    </row>
    <row r="106" spans="2:11" ht="13.8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328">
        <v>0</v>
      </c>
      <c r="I106" s="328">
        <v>0</v>
      </c>
      <c r="J106" s="328">
        <v>0</v>
      </c>
      <c r="K106" s="328">
        <f t="shared" si="2"/>
        <v>0</v>
      </c>
    </row>
    <row r="107" spans="2:11" ht="13.8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328">
        <v>0</v>
      </c>
      <c r="I107" s="328">
        <v>0</v>
      </c>
      <c r="J107" s="328">
        <v>0</v>
      </c>
      <c r="K107" s="328">
        <f t="shared" si="2"/>
        <v>0</v>
      </c>
    </row>
    <row r="108" spans="2:11" ht="13.8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328">
        <v>0</v>
      </c>
      <c r="I108" s="328">
        <v>0</v>
      </c>
      <c r="J108" s="328">
        <v>0</v>
      </c>
      <c r="K108" s="328">
        <f t="shared" si="2"/>
        <v>0</v>
      </c>
    </row>
    <row r="109" spans="2:11" ht="13.8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2"/>
        <v>0</v>
      </c>
    </row>
    <row r="110" spans="2:11" s="335" customFormat="1" ht="13.8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2"/>
        <v>0</v>
      </c>
    </row>
    <row r="111" spans="2:11" ht="13.8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328">
        <v>0</v>
      </c>
      <c r="I111" s="328">
        <v>0</v>
      </c>
      <c r="J111" s="328">
        <v>0</v>
      </c>
      <c r="K111" s="328">
        <f t="shared" si="2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328">
        <v>0</v>
      </c>
      <c r="I112" s="328">
        <v>0</v>
      </c>
      <c r="J112" s="328">
        <v>0</v>
      </c>
      <c r="K112" s="328">
        <f t="shared" si="2"/>
        <v>0</v>
      </c>
    </row>
    <row r="113" spans="2:11" ht="13.8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328">
        <v>0</v>
      </c>
      <c r="I113" s="328">
        <v>0</v>
      </c>
      <c r="J113" s="328">
        <v>0</v>
      </c>
      <c r="K113" s="328">
        <f t="shared" si="2"/>
        <v>0</v>
      </c>
    </row>
    <row r="114" spans="2:11" ht="13.8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328">
        <v>0</v>
      </c>
      <c r="I114" s="328">
        <v>0</v>
      </c>
      <c r="J114" s="328">
        <v>0</v>
      </c>
      <c r="K114" s="328">
        <f t="shared" si="2"/>
        <v>0</v>
      </c>
    </row>
    <row r="115" spans="2:11" ht="13.8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328">
        <v>0</v>
      </c>
      <c r="I115" s="328">
        <v>0</v>
      </c>
      <c r="J115" s="328">
        <v>0</v>
      </c>
      <c r="K115" s="328">
        <f t="shared" si="2"/>
        <v>0</v>
      </c>
    </row>
    <row r="116" spans="2:11" ht="13.8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328">
        <v>0</v>
      </c>
      <c r="I116" s="328">
        <v>0</v>
      </c>
      <c r="J116" s="328">
        <v>0</v>
      </c>
      <c r="K116" s="328">
        <f t="shared" si="2"/>
        <v>0</v>
      </c>
    </row>
    <row r="117" spans="2:11" ht="13.8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328">
        <v>0</v>
      </c>
      <c r="I117" s="328">
        <v>0</v>
      </c>
      <c r="J117" s="328">
        <v>0</v>
      </c>
      <c r="K117" s="328">
        <f t="shared" si="2"/>
        <v>0</v>
      </c>
    </row>
    <row r="118" spans="2:11" ht="13.8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328">
        <v>0</v>
      </c>
      <c r="I118" s="328">
        <v>0</v>
      </c>
      <c r="J118" s="328">
        <v>0</v>
      </c>
      <c r="K118" s="328">
        <f t="shared" si="2"/>
        <v>0</v>
      </c>
    </row>
    <row r="119" spans="2:11" ht="13.8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328">
        <v>0</v>
      </c>
      <c r="I119" s="328">
        <v>0</v>
      </c>
      <c r="J119" s="328">
        <v>0</v>
      </c>
      <c r="K119" s="328">
        <f t="shared" si="2"/>
        <v>0</v>
      </c>
    </row>
    <row r="120" spans="2:11" ht="13.8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328">
        <v>0</v>
      </c>
      <c r="I120" s="328">
        <v>0</v>
      </c>
      <c r="J120" s="328">
        <v>0</v>
      </c>
      <c r="K120" s="328">
        <f t="shared" si="2"/>
        <v>0</v>
      </c>
    </row>
    <row r="121" spans="2:11" ht="13.8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328">
        <v>0</v>
      </c>
      <c r="I121" s="328">
        <v>0</v>
      </c>
      <c r="J121" s="328">
        <v>0</v>
      </c>
      <c r="K121" s="328">
        <f t="shared" si="2"/>
        <v>0</v>
      </c>
    </row>
    <row r="122" spans="2:11" ht="13.8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328">
        <v>0</v>
      </c>
      <c r="I122" s="328">
        <v>0</v>
      </c>
      <c r="J122" s="328">
        <v>0</v>
      </c>
      <c r="K122" s="328">
        <f t="shared" si="2"/>
        <v>0</v>
      </c>
    </row>
    <row r="123" spans="2:11" ht="13.8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328">
        <v>0</v>
      </c>
      <c r="I123" s="328">
        <v>0</v>
      </c>
      <c r="J123" s="328">
        <v>0</v>
      </c>
      <c r="K123" s="328">
        <f t="shared" si="2"/>
        <v>0</v>
      </c>
    </row>
    <row r="124" spans="2:11" ht="13.8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328">
        <v>0</v>
      </c>
      <c r="I124" s="328">
        <v>0</v>
      </c>
      <c r="J124" s="328">
        <v>0</v>
      </c>
      <c r="K124" s="328">
        <f t="shared" si="2"/>
        <v>0</v>
      </c>
    </row>
    <row r="125" spans="2:11" ht="13.8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328">
        <v>0</v>
      </c>
      <c r="I125" s="328">
        <v>0</v>
      </c>
      <c r="J125" s="328">
        <v>0</v>
      </c>
      <c r="K125" s="328">
        <f t="shared" si="2"/>
        <v>0</v>
      </c>
    </row>
    <row r="126" spans="2:11" ht="13.8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328">
        <v>0</v>
      </c>
      <c r="I126" s="328">
        <v>0</v>
      </c>
      <c r="J126" s="328">
        <v>0</v>
      </c>
      <c r="K126" s="328">
        <f t="shared" si="2"/>
        <v>0</v>
      </c>
    </row>
    <row r="127" spans="2:11" s="335" customFormat="1" ht="13.8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2"/>
        <v>0</v>
      </c>
    </row>
    <row r="128" spans="2:11" s="335" customFormat="1" ht="13.8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2"/>
        <v>0</v>
      </c>
    </row>
    <row r="129" spans="2:11" ht="13.8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328">
        <v>0</v>
      </c>
      <c r="I129" s="328">
        <v>0</v>
      </c>
      <c r="J129" s="328">
        <v>0</v>
      </c>
      <c r="K129" s="328">
        <f t="shared" si="2"/>
        <v>0</v>
      </c>
    </row>
    <row r="130" spans="2:11" ht="13.8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328">
        <v>0</v>
      </c>
      <c r="I130" s="328">
        <v>0</v>
      </c>
      <c r="J130" s="328">
        <v>0</v>
      </c>
      <c r="K130" s="328">
        <f t="shared" si="2"/>
        <v>0</v>
      </c>
    </row>
    <row r="131" spans="2:11" ht="13.8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328">
        <v>0</v>
      </c>
      <c r="I131" s="328">
        <v>0</v>
      </c>
      <c r="J131" s="328">
        <v>0</v>
      </c>
      <c r="K131" s="328">
        <f t="shared" si="2"/>
        <v>0</v>
      </c>
    </row>
    <row r="132" spans="2:11" s="340" customFormat="1" ht="13.8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386">
        <v>0</v>
      </c>
      <c r="I132" s="386">
        <v>0</v>
      </c>
      <c r="J132" s="386">
        <v>0</v>
      </c>
      <c r="K132" s="386">
        <f t="shared" si="2"/>
        <v>0</v>
      </c>
    </row>
    <row r="133" spans="2:11" ht="13.8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328">
        <v>0</v>
      </c>
      <c r="I133" s="328">
        <v>0</v>
      </c>
      <c r="J133" s="328">
        <v>0</v>
      </c>
      <c r="K133" s="328">
        <f t="shared" si="2"/>
        <v>0</v>
      </c>
    </row>
    <row r="134" spans="2:11" ht="13.8" x14ac:dyDescent="0.25">
      <c r="B134" s="786">
        <v>33</v>
      </c>
      <c r="C134" s="787" t="s">
        <v>363</v>
      </c>
      <c r="D134" s="58" t="s">
        <v>749</v>
      </c>
      <c r="E134" s="333">
        <v>13</v>
      </c>
      <c r="F134" s="333">
        <v>10</v>
      </c>
      <c r="G134" s="333">
        <v>5</v>
      </c>
      <c r="H134" s="328">
        <v>58</v>
      </c>
      <c r="I134" s="328">
        <v>46</v>
      </c>
      <c r="J134" s="328">
        <v>41</v>
      </c>
      <c r="K134" s="328">
        <f t="shared" si="2"/>
        <v>46</v>
      </c>
    </row>
    <row r="135" spans="2:11" ht="13.8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328">
        <v>0</v>
      </c>
      <c r="I135" s="328">
        <v>0</v>
      </c>
      <c r="J135" s="328">
        <v>0</v>
      </c>
      <c r="K135" s="328">
        <f t="shared" si="2"/>
        <v>0</v>
      </c>
    </row>
    <row r="136" spans="2:11" ht="13.8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328">
        <v>0</v>
      </c>
      <c r="I136" s="328">
        <v>0</v>
      </c>
      <c r="J136" s="328">
        <v>0</v>
      </c>
      <c r="K136" s="328">
        <f t="shared" si="2"/>
        <v>0</v>
      </c>
    </row>
    <row r="137" spans="2:11" s="340" customFormat="1" ht="13.8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328">
        <v>0</v>
      </c>
      <c r="I137" s="328">
        <v>0</v>
      </c>
      <c r="J137" s="328">
        <v>0</v>
      </c>
      <c r="K137" s="328">
        <f>G137+J137</f>
        <v>0</v>
      </c>
    </row>
    <row r="138" spans="2:11" ht="13.8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386">
        <v>0</v>
      </c>
      <c r="I138" s="386">
        <v>0</v>
      </c>
      <c r="J138" s="386">
        <v>0</v>
      </c>
      <c r="K138" s="386">
        <f t="shared" ref="K138" si="3">G138+J138</f>
        <v>0</v>
      </c>
    </row>
    <row r="139" spans="2:11" ht="13.8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328">
        <v>0</v>
      </c>
      <c r="I139" s="328">
        <v>0</v>
      </c>
      <c r="J139" s="328">
        <v>0</v>
      </c>
      <c r="K139" s="328">
        <f t="shared" si="2"/>
        <v>0</v>
      </c>
    </row>
    <row r="140" spans="2:11" ht="13.8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328">
        <v>0</v>
      </c>
      <c r="I140" s="328">
        <v>0</v>
      </c>
      <c r="J140" s="328">
        <v>0</v>
      </c>
      <c r="K140" s="328">
        <f t="shared" si="2"/>
        <v>0</v>
      </c>
    </row>
    <row r="141" spans="2:11" ht="13.8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328">
        <v>0</v>
      </c>
      <c r="I141" s="328">
        <v>0</v>
      </c>
      <c r="J141" s="328">
        <v>0</v>
      </c>
      <c r="K141" s="328">
        <f t="shared" si="2"/>
        <v>0</v>
      </c>
    </row>
    <row r="142" spans="2:11" s="340" customFormat="1" ht="13.8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386">
        <v>0</v>
      </c>
      <c r="I142" s="386">
        <v>0</v>
      </c>
      <c r="J142" s="386">
        <v>0</v>
      </c>
      <c r="K142" s="386">
        <f t="shared" si="2"/>
        <v>0</v>
      </c>
    </row>
    <row r="143" spans="2:11" s="340" customFormat="1" ht="13.8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386">
        <v>0</v>
      </c>
      <c r="I143" s="386">
        <v>0</v>
      </c>
      <c r="J143" s="386">
        <v>0</v>
      </c>
      <c r="K143" s="386">
        <f t="shared" si="2"/>
        <v>0</v>
      </c>
    </row>
    <row r="144" spans="2:11" ht="13.8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328">
        <v>0</v>
      </c>
      <c r="I144" s="328">
        <v>0</v>
      </c>
      <c r="J144" s="328">
        <v>0</v>
      </c>
      <c r="K144" s="328">
        <f t="shared" si="2"/>
        <v>0</v>
      </c>
    </row>
    <row r="145" spans="2:11" ht="13.8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328">
        <v>0</v>
      </c>
      <c r="I145" s="328">
        <v>0</v>
      </c>
      <c r="J145" s="328">
        <v>0</v>
      </c>
      <c r="K145" s="328">
        <f t="shared" si="2"/>
        <v>0</v>
      </c>
    </row>
    <row r="146" spans="2:11" ht="13.8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328">
        <v>0</v>
      </c>
      <c r="I146" s="328">
        <v>0</v>
      </c>
      <c r="J146" s="328">
        <v>0</v>
      </c>
      <c r="K146" s="328">
        <f t="shared" si="2"/>
        <v>0</v>
      </c>
    </row>
    <row r="147" spans="2:11" ht="13.8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328">
        <v>0</v>
      </c>
      <c r="I147" s="328">
        <v>0</v>
      </c>
      <c r="J147" s="328">
        <v>0</v>
      </c>
      <c r="K147" s="328">
        <f t="shared" si="2"/>
        <v>0</v>
      </c>
    </row>
    <row r="148" spans="2:11" s="340" customFormat="1" ht="13.8" x14ac:dyDescent="0.25">
      <c r="B148" s="786"/>
      <c r="C148" s="787"/>
      <c r="D148" s="58" t="s">
        <v>375</v>
      </c>
      <c r="E148" s="333">
        <v>0</v>
      </c>
      <c r="F148" s="333">
        <v>0</v>
      </c>
      <c r="G148" s="333">
        <v>0</v>
      </c>
      <c r="H148" s="328">
        <v>0</v>
      </c>
      <c r="I148" s="328">
        <v>0</v>
      </c>
      <c r="J148" s="328">
        <v>0</v>
      </c>
      <c r="K148" s="328">
        <f>G148+J148</f>
        <v>0</v>
      </c>
    </row>
    <row r="149" spans="2:11" ht="13.8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386">
        <v>0</v>
      </c>
      <c r="I149" s="386">
        <v>0</v>
      </c>
      <c r="J149" s="386">
        <v>0</v>
      </c>
      <c r="K149" s="386">
        <f t="shared" ref="K149" si="4">G149+J149</f>
        <v>0</v>
      </c>
    </row>
    <row r="150" spans="2:11" ht="13.8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328">
        <v>0</v>
      </c>
      <c r="I150" s="328">
        <v>0</v>
      </c>
      <c r="J150" s="328">
        <v>0</v>
      </c>
      <c r="K150" s="328">
        <f t="shared" si="2"/>
        <v>0</v>
      </c>
    </row>
    <row r="151" spans="2:11" ht="13.8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328">
        <v>0</v>
      </c>
      <c r="I151" s="328">
        <v>0</v>
      </c>
      <c r="J151" s="328">
        <v>0</v>
      </c>
      <c r="K151" s="328">
        <f t="shared" si="2"/>
        <v>0</v>
      </c>
    </row>
    <row r="152" spans="2:11" ht="13.8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328">
        <v>0</v>
      </c>
      <c r="I152" s="328">
        <v>0</v>
      </c>
      <c r="J152" s="328">
        <v>0</v>
      </c>
      <c r="K152" s="328">
        <f t="shared" si="2"/>
        <v>0</v>
      </c>
    </row>
    <row r="153" spans="2:11" ht="13.8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328">
        <v>0</v>
      </c>
      <c r="I153" s="328">
        <v>0</v>
      </c>
      <c r="J153" s="328">
        <v>0</v>
      </c>
      <c r="K153" s="328">
        <f t="shared" si="2"/>
        <v>0</v>
      </c>
    </row>
    <row r="154" spans="2:11" ht="13.8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328">
        <v>0</v>
      </c>
      <c r="I154" s="328">
        <v>0</v>
      </c>
      <c r="J154" s="328">
        <v>0</v>
      </c>
      <c r="K154" s="328">
        <f t="shared" si="2"/>
        <v>0</v>
      </c>
    </row>
    <row r="155" spans="2:11" ht="13.8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328">
        <v>0</v>
      </c>
      <c r="I155" s="328">
        <v>0</v>
      </c>
      <c r="J155" s="328">
        <v>0</v>
      </c>
      <c r="K155" s="328">
        <f t="shared" si="2"/>
        <v>0</v>
      </c>
    </row>
    <row r="156" spans="2:11" ht="13.8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328">
        <v>0</v>
      </c>
      <c r="I156" s="328">
        <v>0</v>
      </c>
      <c r="J156" s="328">
        <v>0</v>
      </c>
      <c r="K156" s="328">
        <f t="shared" si="2"/>
        <v>0</v>
      </c>
    </row>
    <row r="157" spans="2:11" ht="13.8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328">
        <v>0</v>
      </c>
      <c r="I157" s="328">
        <v>0</v>
      </c>
      <c r="J157" s="328">
        <v>0</v>
      </c>
      <c r="K157" s="328">
        <f t="shared" si="2"/>
        <v>0</v>
      </c>
    </row>
    <row r="158" spans="2:11" ht="13.8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328">
        <v>0</v>
      </c>
      <c r="I158" s="328">
        <v>0</v>
      </c>
      <c r="J158" s="328">
        <v>0</v>
      </c>
      <c r="K158" s="328">
        <f t="shared" si="2"/>
        <v>0</v>
      </c>
    </row>
    <row r="159" spans="2:11" ht="13.8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328">
        <v>0</v>
      </c>
      <c r="I159" s="328">
        <v>0</v>
      </c>
      <c r="J159" s="328">
        <v>0</v>
      </c>
      <c r="K159" s="328">
        <f t="shared" si="2"/>
        <v>0</v>
      </c>
    </row>
    <row r="160" spans="2:11" ht="13.8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328">
        <v>0</v>
      </c>
      <c r="I160" s="328">
        <v>0</v>
      </c>
      <c r="J160" s="328">
        <v>0</v>
      </c>
      <c r="K160" s="328">
        <f t="shared" ref="K160:K167" si="5">G160+J160</f>
        <v>0</v>
      </c>
    </row>
    <row r="161" spans="2:11" s="340" customFormat="1" ht="13.8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386">
        <v>0</v>
      </c>
      <c r="I161" s="386">
        <v>0</v>
      </c>
      <c r="J161" s="386">
        <v>0</v>
      </c>
      <c r="K161" s="386">
        <f t="shared" si="5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328">
        <v>0</v>
      </c>
      <c r="I162" s="328">
        <v>0</v>
      </c>
      <c r="J162" s="328">
        <v>0</v>
      </c>
      <c r="K162" s="328">
        <f t="shared" si="5"/>
        <v>0</v>
      </c>
    </row>
    <row r="163" spans="2:11" ht="13.8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328">
        <v>0</v>
      </c>
      <c r="I163" s="328">
        <v>0</v>
      </c>
      <c r="J163" s="328">
        <v>0</v>
      </c>
      <c r="K163" s="328">
        <f t="shared" si="5"/>
        <v>0</v>
      </c>
    </row>
    <row r="164" spans="2:11" ht="13.8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328">
        <v>0</v>
      </c>
      <c r="I164" s="328">
        <v>0</v>
      </c>
      <c r="J164" s="328">
        <v>0</v>
      </c>
      <c r="K164" s="328">
        <f t="shared" si="5"/>
        <v>0</v>
      </c>
    </row>
    <row r="165" spans="2:11" ht="13.8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328">
        <v>0</v>
      </c>
      <c r="I165" s="328">
        <v>0</v>
      </c>
      <c r="J165" s="328">
        <v>0</v>
      </c>
      <c r="K165" s="328">
        <f t="shared" si="5"/>
        <v>0</v>
      </c>
    </row>
    <row r="166" spans="2:11" ht="13.8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328">
        <v>0</v>
      </c>
      <c r="I166" s="328">
        <v>0</v>
      </c>
      <c r="J166" s="328">
        <v>0</v>
      </c>
      <c r="K166" s="328">
        <f t="shared" si="5"/>
        <v>0</v>
      </c>
    </row>
    <row r="167" spans="2:11" ht="13.8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328">
        <v>0</v>
      </c>
      <c r="I167" s="328">
        <v>0</v>
      </c>
      <c r="J167" s="328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328">
        <v>0</v>
      </c>
      <c r="I168" s="328">
        <v>0</v>
      </c>
      <c r="J168" s="328">
        <v>0</v>
      </c>
      <c r="K168" s="328">
        <f>G168+J168</f>
        <v>0</v>
      </c>
    </row>
    <row r="169" spans="2:11" ht="13.8" x14ac:dyDescent="0.25">
      <c r="B169" s="59"/>
      <c r="C169" s="703" t="s">
        <v>23</v>
      </c>
      <c r="D169" s="703"/>
      <c r="E169" s="106">
        <f t="shared" ref="E169:J169" si="6">SUM(E15:E168)</f>
        <v>13</v>
      </c>
      <c r="F169" s="106">
        <f t="shared" si="6"/>
        <v>10</v>
      </c>
      <c r="G169" s="106">
        <f t="shared" si="6"/>
        <v>5</v>
      </c>
      <c r="H169" s="333">
        <f t="shared" si="6"/>
        <v>68</v>
      </c>
      <c r="I169" s="333">
        <f t="shared" si="6"/>
        <v>56</v>
      </c>
      <c r="J169" s="333">
        <f t="shared" si="6"/>
        <v>51</v>
      </c>
      <c r="K169" s="328">
        <f>G169+J169</f>
        <v>56</v>
      </c>
    </row>
    <row r="170" spans="2:11" ht="13.8" x14ac:dyDescent="0.25">
      <c r="B170" s="200" t="s">
        <v>1051</v>
      </c>
    </row>
    <row r="171" spans="2:11" ht="15" x14ac:dyDescent="0.4">
      <c r="B171" s="635" t="s">
        <v>1381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C24:C25"/>
    <mergeCell ref="B24:B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6" fitToWidth="2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B1:K740"/>
  <sheetViews>
    <sheetView view="pageBreakPreview" topLeftCell="A162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5546875" style="326" customWidth="1"/>
    <col min="4" max="4" width="38.5546875" style="326" customWidth="1"/>
    <col min="5" max="5" width="10" style="326" customWidth="1"/>
    <col min="6" max="6" width="11.33203125" style="326" customWidth="1"/>
    <col min="7" max="7" width="10.6640625" style="326" customWidth="1"/>
    <col min="8" max="8" width="10" style="326" customWidth="1"/>
    <col min="9" max="9" width="10.6640625" style="326" customWidth="1"/>
    <col min="10" max="10" width="11.109375" style="326" customWidth="1"/>
    <col min="11" max="11" width="6.66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487</v>
      </c>
      <c r="C9" s="805"/>
      <c r="D9" s="805"/>
      <c r="E9" s="34"/>
      <c r="F9" s="34"/>
      <c r="G9" s="34"/>
      <c r="H9" s="34"/>
    </row>
    <row r="11" spans="2:11" ht="27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273">
        <v>14</v>
      </c>
      <c r="F15" s="273">
        <v>14</v>
      </c>
      <c r="G15" s="273">
        <v>14</v>
      </c>
      <c r="H15" s="11">
        <v>0</v>
      </c>
      <c r="I15" s="11">
        <v>0</v>
      </c>
      <c r="J15" s="11">
        <v>0</v>
      </c>
      <c r="K15" s="328">
        <f>G15+J15</f>
        <v>14</v>
      </c>
    </row>
    <row r="16" spans="2:11" ht="13.95" customHeight="1" x14ac:dyDescent="0.25">
      <c r="B16" s="786"/>
      <c r="C16" s="787"/>
      <c r="D16" s="58" t="s">
        <v>738</v>
      </c>
      <c r="E16" s="273">
        <v>0</v>
      </c>
      <c r="F16" s="273">
        <v>0</v>
      </c>
      <c r="G16" s="273">
        <v>0</v>
      </c>
      <c r="H16" s="11">
        <v>0</v>
      </c>
      <c r="I16" s="11">
        <v>0</v>
      </c>
      <c r="J16" s="11">
        <v>0</v>
      </c>
      <c r="K16" s="328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273">
        <v>21</v>
      </c>
      <c r="F17" s="273">
        <v>21</v>
      </c>
      <c r="G17" s="273">
        <v>74</v>
      </c>
      <c r="H17" s="11">
        <v>0</v>
      </c>
      <c r="I17" s="11">
        <v>0</v>
      </c>
      <c r="J17" s="11">
        <v>0</v>
      </c>
      <c r="K17" s="328">
        <f t="shared" si="0"/>
        <v>74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273">
        <v>28</v>
      </c>
      <c r="F18" s="273">
        <v>28</v>
      </c>
      <c r="G18" s="273">
        <v>44</v>
      </c>
      <c r="H18" s="11">
        <v>3</v>
      </c>
      <c r="I18" s="11">
        <v>3</v>
      </c>
      <c r="J18" s="11">
        <v>5</v>
      </c>
      <c r="K18" s="328">
        <f t="shared" si="0"/>
        <v>49</v>
      </c>
    </row>
    <row r="19" spans="2:11" ht="13.95" customHeight="1" x14ac:dyDescent="0.25">
      <c r="B19" s="786"/>
      <c r="C19" s="796"/>
      <c r="D19" s="58" t="s">
        <v>739</v>
      </c>
      <c r="E19" s="273">
        <v>142</v>
      </c>
      <c r="F19" s="273">
        <v>141</v>
      </c>
      <c r="G19" s="273">
        <v>46</v>
      </c>
      <c r="H19" s="11">
        <v>160</v>
      </c>
      <c r="I19" s="11">
        <v>158</v>
      </c>
      <c r="J19" s="11">
        <v>32</v>
      </c>
      <c r="K19" s="328">
        <f t="shared" si="0"/>
        <v>78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273">
        <v>51</v>
      </c>
      <c r="F20" s="273">
        <v>51</v>
      </c>
      <c r="G20" s="273">
        <v>1</v>
      </c>
      <c r="H20" s="11">
        <v>0</v>
      </c>
      <c r="I20" s="11">
        <v>0</v>
      </c>
      <c r="J20" s="11">
        <v>0</v>
      </c>
      <c r="K20" s="328">
        <f t="shared" si="0"/>
        <v>1</v>
      </c>
    </row>
    <row r="21" spans="2:11" ht="13.95" customHeight="1" x14ac:dyDescent="0.25">
      <c r="B21" s="786"/>
      <c r="C21" s="787"/>
      <c r="D21" s="58" t="s">
        <v>472</v>
      </c>
      <c r="E21" s="273">
        <v>0</v>
      </c>
      <c r="F21" s="273">
        <v>0</v>
      </c>
      <c r="G21" s="273">
        <v>0</v>
      </c>
      <c r="H21" s="11">
        <v>0</v>
      </c>
      <c r="I21" s="11">
        <v>0</v>
      </c>
      <c r="J21" s="1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273">
        <v>0</v>
      </c>
      <c r="F22" s="273">
        <v>0</v>
      </c>
      <c r="G22" s="273">
        <v>0</v>
      </c>
      <c r="H22" s="11">
        <v>0</v>
      </c>
      <c r="I22" s="11">
        <v>0</v>
      </c>
      <c r="J22" s="1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273">
        <v>22</v>
      </c>
      <c r="F23" s="273">
        <v>21</v>
      </c>
      <c r="G23" s="273">
        <v>0</v>
      </c>
      <c r="H23" s="11">
        <v>6</v>
      </c>
      <c r="I23" s="11">
        <v>6</v>
      </c>
      <c r="J23" s="11">
        <v>4</v>
      </c>
      <c r="K23" s="328">
        <f t="shared" si="0"/>
        <v>4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273">
        <v>1</v>
      </c>
      <c r="F24" s="273">
        <v>1</v>
      </c>
      <c r="G24" s="273">
        <v>1</v>
      </c>
      <c r="H24" s="11">
        <v>0</v>
      </c>
      <c r="I24" s="11">
        <v>0</v>
      </c>
      <c r="J24" s="11">
        <v>0</v>
      </c>
      <c r="K24" s="328">
        <f t="shared" si="0"/>
        <v>1</v>
      </c>
    </row>
    <row r="25" spans="2:11" s="335" customFormat="1" ht="13.8" x14ac:dyDescent="0.25">
      <c r="B25" s="790"/>
      <c r="C25" s="792"/>
      <c r="D25" s="337" t="s">
        <v>1295</v>
      </c>
      <c r="E25" s="273">
        <v>0</v>
      </c>
      <c r="F25" s="273">
        <v>0</v>
      </c>
      <c r="G25" s="273">
        <v>0</v>
      </c>
      <c r="H25" s="11">
        <v>0</v>
      </c>
      <c r="I25" s="11">
        <v>0</v>
      </c>
      <c r="J25" s="1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273">
        <v>15</v>
      </c>
      <c r="F26" s="273">
        <v>15</v>
      </c>
      <c r="G26" s="273">
        <v>19</v>
      </c>
      <c r="H26" s="11">
        <v>0</v>
      </c>
      <c r="I26" s="11">
        <v>0</v>
      </c>
      <c r="J26" s="11">
        <v>0</v>
      </c>
      <c r="K26" s="386">
        <f t="shared" si="0"/>
        <v>19</v>
      </c>
    </row>
    <row r="27" spans="2:11" ht="13.8" x14ac:dyDescent="0.25">
      <c r="B27" s="797"/>
      <c r="C27" s="759"/>
      <c r="D27" s="58" t="s">
        <v>987</v>
      </c>
      <c r="E27" s="273">
        <v>0</v>
      </c>
      <c r="F27" s="273">
        <v>0</v>
      </c>
      <c r="G27" s="273">
        <v>0</v>
      </c>
      <c r="H27" s="11">
        <v>0</v>
      </c>
      <c r="I27" s="11">
        <v>0</v>
      </c>
      <c r="J27" s="11">
        <v>0</v>
      </c>
      <c r="K27" s="386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8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8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273">
        <v>78</v>
      </c>
      <c r="F30" s="273">
        <v>77</v>
      </c>
      <c r="G30" s="273">
        <v>0</v>
      </c>
      <c r="H30" s="11">
        <v>8</v>
      </c>
      <c r="I30" s="11">
        <v>8</v>
      </c>
      <c r="J30" s="11">
        <v>9</v>
      </c>
      <c r="K30" s="386">
        <f t="shared" si="0"/>
        <v>9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273">
        <v>0</v>
      </c>
      <c r="F31" s="273">
        <v>0</v>
      </c>
      <c r="G31" s="273">
        <v>0</v>
      </c>
      <c r="H31" s="11">
        <v>0</v>
      </c>
      <c r="I31" s="11">
        <v>0</v>
      </c>
      <c r="J31" s="11">
        <v>0</v>
      </c>
      <c r="K31" s="386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273">
        <v>15</v>
      </c>
      <c r="F32" s="273">
        <v>15</v>
      </c>
      <c r="G32" s="273">
        <v>4</v>
      </c>
      <c r="H32" s="11">
        <v>2</v>
      </c>
      <c r="I32" s="11">
        <v>2</v>
      </c>
      <c r="J32" s="11">
        <v>0</v>
      </c>
      <c r="K32" s="386">
        <f t="shared" si="0"/>
        <v>4</v>
      </c>
    </row>
    <row r="33" spans="2:11" ht="13.95" customHeight="1" x14ac:dyDescent="0.25">
      <c r="B33" s="794"/>
      <c r="C33" s="796"/>
      <c r="D33" s="58" t="s">
        <v>739</v>
      </c>
      <c r="E33" s="273">
        <v>69</v>
      </c>
      <c r="F33" s="273">
        <v>69</v>
      </c>
      <c r="G33" s="273">
        <v>1</v>
      </c>
      <c r="H33" s="11">
        <v>10</v>
      </c>
      <c r="I33" s="11">
        <v>10</v>
      </c>
      <c r="J33" s="11">
        <v>5</v>
      </c>
      <c r="K33" s="386">
        <f t="shared" si="0"/>
        <v>6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273">
        <v>0</v>
      </c>
      <c r="F34" s="273">
        <v>0</v>
      </c>
      <c r="G34" s="273">
        <v>0</v>
      </c>
      <c r="H34" s="11">
        <v>0</v>
      </c>
      <c r="I34" s="11">
        <v>0</v>
      </c>
      <c r="J34" s="11">
        <v>0</v>
      </c>
      <c r="K34" s="386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273">
        <v>20</v>
      </c>
      <c r="F35" s="273">
        <v>20</v>
      </c>
      <c r="G35" s="273">
        <v>26</v>
      </c>
      <c r="H35" s="11">
        <v>0</v>
      </c>
      <c r="I35" s="11">
        <v>0</v>
      </c>
      <c r="J35" s="11">
        <v>0</v>
      </c>
      <c r="K35" s="386">
        <f t="shared" si="0"/>
        <v>26</v>
      </c>
    </row>
    <row r="36" spans="2:11" ht="13.95" customHeight="1" x14ac:dyDescent="0.25">
      <c r="B36" s="786"/>
      <c r="C36" s="796"/>
      <c r="D36" s="58" t="s">
        <v>740</v>
      </c>
      <c r="E36" s="273">
        <v>20</v>
      </c>
      <c r="F36" s="273">
        <v>20</v>
      </c>
      <c r="G36" s="273">
        <v>66</v>
      </c>
      <c r="H36" s="11">
        <v>0</v>
      </c>
      <c r="I36" s="11">
        <v>0</v>
      </c>
      <c r="J36" s="11">
        <v>0</v>
      </c>
      <c r="K36" s="386">
        <f t="shared" si="0"/>
        <v>66</v>
      </c>
    </row>
    <row r="37" spans="2:11" ht="13.95" customHeight="1" x14ac:dyDescent="0.25">
      <c r="B37" s="786"/>
      <c r="C37" s="796"/>
      <c r="D37" s="58" t="s">
        <v>876</v>
      </c>
      <c r="E37" s="273">
        <v>2</v>
      </c>
      <c r="F37" s="273">
        <v>2</v>
      </c>
      <c r="G37" s="273">
        <v>11</v>
      </c>
      <c r="H37" s="11">
        <v>0</v>
      </c>
      <c r="I37" s="11">
        <v>0</v>
      </c>
      <c r="J37" s="11">
        <v>0</v>
      </c>
      <c r="K37" s="386">
        <f t="shared" si="0"/>
        <v>11</v>
      </c>
    </row>
    <row r="38" spans="2:11" ht="13.95" customHeight="1" x14ac:dyDescent="0.25">
      <c r="B38" s="786"/>
      <c r="C38" s="796"/>
      <c r="D38" s="58" t="s">
        <v>739</v>
      </c>
      <c r="E38" s="273">
        <v>112</v>
      </c>
      <c r="F38" s="273">
        <v>103</v>
      </c>
      <c r="G38" s="273">
        <v>63</v>
      </c>
      <c r="H38" s="11">
        <v>152</v>
      </c>
      <c r="I38" s="11">
        <v>152</v>
      </c>
      <c r="J38" s="11">
        <v>7</v>
      </c>
      <c r="K38" s="386">
        <f t="shared" si="0"/>
        <v>70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273">
        <v>11</v>
      </c>
      <c r="F39" s="273">
        <v>11</v>
      </c>
      <c r="G39" s="273">
        <v>9</v>
      </c>
      <c r="H39" s="11">
        <v>18</v>
      </c>
      <c r="I39" s="11">
        <v>8</v>
      </c>
      <c r="J39" s="11">
        <v>2</v>
      </c>
      <c r="K39" s="386">
        <f t="shared" si="0"/>
        <v>11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273">
        <v>0</v>
      </c>
      <c r="F40" s="273">
        <v>0</v>
      </c>
      <c r="G40" s="273">
        <v>0</v>
      </c>
      <c r="H40" s="11">
        <v>8</v>
      </c>
      <c r="I40" s="11">
        <v>6</v>
      </c>
      <c r="J40" s="11">
        <v>0</v>
      </c>
      <c r="K40" s="386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273">
        <v>13</v>
      </c>
      <c r="F41" s="273">
        <v>13</v>
      </c>
      <c r="G41" s="273">
        <v>21</v>
      </c>
      <c r="H41" s="11">
        <v>0</v>
      </c>
      <c r="I41" s="11">
        <v>0</v>
      </c>
      <c r="J41" s="11">
        <v>0</v>
      </c>
      <c r="K41" s="386">
        <f t="shared" si="0"/>
        <v>21</v>
      </c>
    </row>
    <row r="42" spans="2:11" ht="13.95" customHeight="1" x14ac:dyDescent="0.25">
      <c r="B42" s="786"/>
      <c r="C42" s="796"/>
      <c r="D42" s="58" t="s">
        <v>1054</v>
      </c>
      <c r="E42" s="273">
        <v>0</v>
      </c>
      <c r="F42" s="273">
        <v>0</v>
      </c>
      <c r="G42" s="273">
        <v>0</v>
      </c>
      <c r="H42" s="11">
        <v>0</v>
      </c>
      <c r="I42" s="11">
        <v>0</v>
      </c>
      <c r="J42" s="11">
        <v>0</v>
      </c>
      <c r="K42" s="386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8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273">
        <v>60</v>
      </c>
      <c r="F44" s="273">
        <v>57</v>
      </c>
      <c r="G44" s="273">
        <v>1</v>
      </c>
      <c r="H44" s="11">
        <v>0</v>
      </c>
      <c r="I44" s="11">
        <v>0</v>
      </c>
      <c r="J44" s="11">
        <v>0</v>
      </c>
      <c r="K44" s="386">
        <f t="shared" si="0"/>
        <v>1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273">
        <v>0</v>
      </c>
      <c r="F45" s="273">
        <v>0</v>
      </c>
      <c r="G45" s="273">
        <v>0</v>
      </c>
      <c r="H45" s="11">
        <v>0</v>
      </c>
      <c r="I45" s="11">
        <v>0</v>
      </c>
      <c r="J45" s="11">
        <v>0</v>
      </c>
      <c r="K45" s="386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273">
        <v>0</v>
      </c>
      <c r="F46" s="273">
        <v>0</v>
      </c>
      <c r="G46" s="273">
        <v>0</v>
      </c>
      <c r="H46" s="11">
        <v>0</v>
      </c>
      <c r="I46" s="11">
        <v>0</v>
      </c>
      <c r="J46" s="11">
        <v>0</v>
      </c>
      <c r="K46" s="386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273">
        <v>62</v>
      </c>
      <c r="F47" s="273">
        <v>60</v>
      </c>
      <c r="G47" s="273">
        <v>19</v>
      </c>
      <c r="H47" s="11">
        <v>118</v>
      </c>
      <c r="I47" s="11">
        <v>116</v>
      </c>
      <c r="J47" s="11">
        <v>25</v>
      </c>
      <c r="K47" s="386">
        <f t="shared" si="0"/>
        <v>44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273">
        <v>9</v>
      </c>
      <c r="F48" s="273">
        <v>3</v>
      </c>
      <c r="G48" s="273">
        <v>0</v>
      </c>
      <c r="H48" s="11">
        <v>0</v>
      </c>
      <c r="I48" s="11">
        <v>0</v>
      </c>
      <c r="J48" s="11">
        <v>0</v>
      </c>
      <c r="K48" s="386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273">
        <v>0</v>
      </c>
      <c r="F49" s="273">
        <v>0</v>
      </c>
      <c r="G49" s="273">
        <v>0</v>
      </c>
      <c r="H49" s="11">
        <v>0</v>
      </c>
      <c r="I49" s="11">
        <v>0</v>
      </c>
      <c r="J49" s="11">
        <v>0</v>
      </c>
      <c r="K49" s="386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273">
        <v>0</v>
      </c>
      <c r="F50" s="273">
        <v>0</v>
      </c>
      <c r="G50" s="273">
        <v>0</v>
      </c>
      <c r="H50" s="11">
        <v>0</v>
      </c>
      <c r="I50" s="11">
        <v>0</v>
      </c>
      <c r="J50" s="11">
        <v>0</v>
      </c>
      <c r="K50" s="386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273">
        <v>0</v>
      </c>
      <c r="F51" s="273">
        <v>0</v>
      </c>
      <c r="G51" s="273">
        <v>0</v>
      </c>
      <c r="H51" s="11">
        <v>0</v>
      </c>
      <c r="I51" s="11">
        <v>0</v>
      </c>
      <c r="J51" s="11">
        <v>0</v>
      </c>
      <c r="K51" s="386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273">
        <v>75</v>
      </c>
      <c r="F52" s="273">
        <v>75</v>
      </c>
      <c r="G52" s="273">
        <v>21</v>
      </c>
      <c r="H52" s="11">
        <v>6</v>
      </c>
      <c r="I52" s="11">
        <v>6</v>
      </c>
      <c r="J52" s="11">
        <v>10</v>
      </c>
      <c r="K52" s="386">
        <f t="shared" si="0"/>
        <v>31</v>
      </c>
    </row>
    <row r="53" spans="2:11" ht="13.95" customHeight="1" x14ac:dyDescent="0.25">
      <c r="B53" s="786"/>
      <c r="C53" s="787"/>
      <c r="D53" s="58" t="s">
        <v>483</v>
      </c>
      <c r="E53" s="273">
        <v>8</v>
      </c>
      <c r="F53" s="273">
        <v>8</v>
      </c>
      <c r="G53" s="273">
        <v>12</v>
      </c>
      <c r="H53" s="11">
        <v>0</v>
      </c>
      <c r="I53" s="11">
        <v>0</v>
      </c>
      <c r="J53" s="11">
        <v>0</v>
      </c>
      <c r="K53" s="386">
        <f t="shared" si="0"/>
        <v>12</v>
      </c>
    </row>
    <row r="54" spans="2:11" ht="13.95" customHeight="1" x14ac:dyDescent="0.25">
      <c r="B54" s="786"/>
      <c r="C54" s="787"/>
      <c r="D54" s="58" t="s">
        <v>739</v>
      </c>
      <c r="E54" s="273">
        <v>11</v>
      </c>
      <c r="F54" s="273">
        <v>10</v>
      </c>
      <c r="G54" s="273">
        <v>0</v>
      </c>
      <c r="H54" s="11">
        <v>8</v>
      </c>
      <c r="I54" s="11">
        <v>8</v>
      </c>
      <c r="J54" s="11">
        <v>8</v>
      </c>
      <c r="K54" s="386">
        <f t="shared" si="0"/>
        <v>8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273">
        <v>13</v>
      </c>
      <c r="F55" s="273">
        <v>12</v>
      </c>
      <c r="G55" s="273">
        <v>0</v>
      </c>
      <c r="H55" s="11">
        <v>63</v>
      </c>
      <c r="I55" s="11">
        <v>59</v>
      </c>
      <c r="J55" s="11">
        <v>2</v>
      </c>
      <c r="K55" s="386">
        <f t="shared" si="0"/>
        <v>2</v>
      </c>
    </row>
    <row r="56" spans="2:11" ht="13.95" customHeight="1" x14ac:dyDescent="0.25">
      <c r="B56" s="786"/>
      <c r="C56" s="787"/>
      <c r="D56" s="58" t="s">
        <v>474</v>
      </c>
      <c r="E56" s="273">
        <v>0</v>
      </c>
      <c r="F56" s="273">
        <v>0</v>
      </c>
      <c r="G56" s="273">
        <v>0</v>
      </c>
      <c r="H56" s="11">
        <v>0</v>
      </c>
      <c r="I56" s="11">
        <v>0</v>
      </c>
      <c r="J56" s="11">
        <v>0</v>
      </c>
      <c r="K56" s="386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273">
        <v>0</v>
      </c>
      <c r="F57" s="273">
        <v>0</v>
      </c>
      <c r="G57" s="273">
        <v>0</v>
      </c>
      <c r="H57" s="11">
        <v>0</v>
      </c>
      <c r="I57" s="11">
        <v>0</v>
      </c>
      <c r="J57" s="11">
        <v>0</v>
      </c>
      <c r="K57" s="386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273">
        <v>0</v>
      </c>
      <c r="F58" s="273">
        <v>0</v>
      </c>
      <c r="G58" s="273">
        <v>0</v>
      </c>
      <c r="H58" s="11">
        <v>0</v>
      </c>
      <c r="I58" s="11">
        <v>0</v>
      </c>
      <c r="J58" s="11">
        <v>0</v>
      </c>
      <c r="K58" s="386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273">
        <v>0</v>
      </c>
      <c r="F59" s="273">
        <v>0</v>
      </c>
      <c r="G59" s="273">
        <v>0</v>
      </c>
      <c r="H59" s="11">
        <v>0</v>
      </c>
      <c r="I59" s="11">
        <v>0</v>
      </c>
      <c r="J59" s="11">
        <v>0</v>
      </c>
      <c r="K59" s="386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273">
        <v>0</v>
      </c>
      <c r="F60" s="273">
        <v>0</v>
      </c>
      <c r="G60" s="273">
        <v>0</v>
      </c>
      <c r="H60" s="11">
        <v>0</v>
      </c>
      <c r="I60" s="11">
        <v>0</v>
      </c>
      <c r="J60" s="11">
        <v>0</v>
      </c>
      <c r="K60" s="386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273">
        <v>1</v>
      </c>
      <c r="F61" s="273">
        <v>1</v>
      </c>
      <c r="G61" s="273">
        <v>2</v>
      </c>
      <c r="H61" s="11">
        <v>27</v>
      </c>
      <c r="I61" s="11">
        <v>25</v>
      </c>
      <c r="J61" s="11">
        <v>0</v>
      </c>
      <c r="K61" s="386">
        <f t="shared" si="0"/>
        <v>2</v>
      </c>
    </row>
    <row r="62" spans="2:11" ht="13.95" customHeight="1" x14ac:dyDescent="0.25">
      <c r="B62" s="794"/>
      <c r="C62" s="795"/>
      <c r="D62" s="103" t="s">
        <v>1269</v>
      </c>
      <c r="E62" s="273">
        <v>1</v>
      </c>
      <c r="F62" s="273">
        <v>1</v>
      </c>
      <c r="G62" s="273">
        <v>3</v>
      </c>
      <c r="H62" s="11">
        <v>0</v>
      </c>
      <c r="I62" s="11">
        <v>0</v>
      </c>
      <c r="J62" s="11">
        <v>0</v>
      </c>
      <c r="K62" s="386">
        <f t="shared" si="0"/>
        <v>3</v>
      </c>
    </row>
    <row r="63" spans="2:11" ht="13.95" customHeight="1" x14ac:dyDescent="0.25">
      <c r="B63" s="794"/>
      <c r="C63" s="795"/>
      <c r="D63" s="103" t="s">
        <v>1054</v>
      </c>
      <c r="E63" s="273">
        <v>0</v>
      </c>
      <c r="F63" s="273">
        <v>0</v>
      </c>
      <c r="G63" s="273">
        <v>0</v>
      </c>
      <c r="H63" s="11">
        <v>0</v>
      </c>
      <c r="I63" s="11">
        <v>0</v>
      </c>
      <c r="J63" s="11">
        <v>0</v>
      </c>
      <c r="K63" s="386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273">
        <v>0</v>
      </c>
      <c r="F64" s="273">
        <v>0</v>
      </c>
      <c r="G64" s="273">
        <v>0</v>
      </c>
      <c r="H64" s="11">
        <v>0</v>
      </c>
      <c r="I64" s="11">
        <v>0</v>
      </c>
      <c r="J64" s="11">
        <v>0</v>
      </c>
      <c r="K64" s="386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273">
        <v>27</v>
      </c>
      <c r="F65" s="273">
        <v>27</v>
      </c>
      <c r="G65" s="273">
        <v>12</v>
      </c>
      <c r="H65" s="11">
        <v>0</v>
      </c>
      <c r="I65" s="11">
        <v>0</v>
      </c>
      <c r="J65" s="11">
        <v>0</v>
      </c>
      <c r="K65" s="386">
        <f t="shared" si="0"/>
        <v>12</v>
      </c>
    </row>
    <row r="66" spans="2:11" ht="13.95" customHeight="1" x14ac:dyDescent="0.25">
      <c r="B66" s="794"/>
      <c r="C66" s="795"/>
      <c r="D66" s="103" t="s">
        <v>739</v>
      </c>
      <c r="E66" s="273">
        <v>47</v>
      </c>
      <c r="F66" s="273">
        <v>38</v>
      </c>
      <c r="G66" s="273">
        <v>19</v>
      </c>
      <c r="H66" s="11">
        <v>0</v>
      </c>
      <c r="I66" s="11">
        <v>0</v>
      </c>
      <c r="J66" s="11">
        <v>0</v>
      </c>
      <c r="K66" s="386">
        <f t="shared" si="0"/>
        <v>19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273">
        <v>0</v>
      </c>
      <c r="F67" s="273">
        <v>0</v>
      </c>
      <c r="G67" s="273">
        <v>0</v>
      </c>
      <c r="H67" s="11">
        <v>0</v>
      </c>
      <c r="I67" s="11">
        <v>0</v>
      </c>
      <c r="J67" s="11">
        <v>0</v>
      </c>
      <c r="K67" s="386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273">
        <v>0</v>
      </c>
      <c r="F68" s="273">
        <v>0</v>
      </c>
      <c r="G68" s="273">
        <v>0</v>
      </c>
      <c r="H68" s="11">
        <v>0</v>
      </c>
      <c r="I68" s="11">
        <v>0</v>
      </c>
      <c r="J68" s="11">
        <v>0</v>
      </c>
      <c r="K68" s="386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273">
        <v>13</v>
      </c>
      <c r="F69" s="273">
        <v>12</v>
      </c>
      <c r="G69" s="273">
        <v>14</v>
      </c>
      <c r="H69" s="11">
        <v>0</v>
      </c>
      <c r="I69" s="11">
        <v>0</v>
      </c>
      <c r="J69" s="11">
        <v>0</v>
      </c>
      <c r="K69" s="386">
        <f t="shared" si="0"/>
        <v>14</v>
      </c>
    </row>
    <row r="70" spans="2:11" ht="13.95" customHeight="1" x14ac:dyDescent="0.25">
      <c r="B70" s="786"/>
      <c r="C70" s="787"/>
      <c r="D70" s="58" t="s">
        <v>745</v>
      </c>
      <c r="E70" s="273">
        <v>0</v>
      </c>
      <c r="F70" s="273">
        <v>0</v>
      </c>
      <c r="G70" s="273">
        <v>0</v>
      </c>
      <c r="H70" s="11">
        <v>0</v>
      </c>
      <c r="I70" s="11">
        <v>0</v>
      </c>
      <c r="J70" s="11">
        <v>0</v>
      </c>
      <c r="K70" s="386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273">
        <v>0</v>
      </c>
      <c r="F71" s="273">
        <v>0</v>
      </c>
      <c r="G71" s="273">
        <v>0</v>
      </c>
      <c r="H71" s="11">
        <v>0</v>
      </c>
      <c r="I71" s="11">
        <v>0</v>
      </c>
      <c r="J71" s="11">
        <v>0</v>
      </c>
      <c r="K71" s="386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273">
        <v>24</v>
      </c>
      <c r="F72" s="273">
        <v>24</v>
      </c>
      <c r="G72" s="273">
        <v>9</v>
      </c>
      <c r="H72" s="11">
        <v>0</v>
      </c>
      <c r="I72" s="11">
        <v>0</v>
      </c>
      <c r="J72" s="11">
        <v>0</v>
      </c>
      <c r="K72" s="386">
        <f t="shared" si="0"/>
        <v>9</v>
      </c>
    </row>
    <row r="73" spans="2:11" ht="13.95" customHeight="1" x14ac:dyDescent="0.25">
      <c r="B73" s="786"/>
      <c r="C73" s="787"/>
      <c r="D73" s="58" t="s">
        <v>883</v>
      </c>
      <c r="E73" s="273">
        <v>0</v>
      </c>
      <c r="F73" s="273">
        <v>0</v>
      </c>
      <c r="G73" s="273">
        <v>0</v>
      </c>
      <c r="H73" s="11">
        <v>0</v>
      </c>
      <c r="I73" s="11">
        <v>0</v>
      </c>
      <c r="J73" s="11">
        <v>0</v>
      </c>
      <c r="K73" s="386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273">
        <v>0</v>
      </c>
      <c r="F74" s="273">
        <v>0</v>
      </c>
      <c r="G74" s="273">
        <v>0</v>
      </c>
      <c r="H74" s="11">
        <v>0</v>
      </c>
      <c r="I74" s="11">
        <v>0</v>
      </c>
      <c r="J74" s="11">
        <v>0</v>
      </c>
      <c r="K74" s="386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273">
        <v>11</v>
      </c>
      <c r="F75" s="273">
        <v>11</v>
      </c>
      <c r="G75" s="273">
        <v>2</v>
      </c>
      <c r="H75" s="11">
        <v>0</v>
      </c>
      <c r="I75" s="11">
        <v>0</v>
      </c>
      <c r="J75" s="11">
        <v>0</v>
      </c>
      <c r="K75" s="386">
        <f t="shared" si="0"/>
        <v>2</v>
      </c>
    </row>
    <row r="76" spans="2:11" ht="13.95" customHeight="1" x14ac:dyDescent="0.25">
      <c r="B76" s="786"/>
      <c r="C76" s="787"/>
      <c r="D76" s="58" t="s">
        <v>881</v>
      </c>
      <c r="E76" s="273">
        <v>13</v>
      </c>
      <c r="F76" s="273">
        <v>13</v>
      </c>
      <c r="G76" s="273">
        <v>4</v>
      </c>
      <c r="H76" s="11">
        <v>0</v>
      </c>
      <c r="I76" s="11">
        <v>0</v>
      </c>
      <c r="J76" s="11">
        <v>0</v>
      </c>
      <c r="K76" s="386">
        <f t="shared" si="0"/>
        <v>4</v>
      </c>
    </row>
    <row r="77" spans="2:11" ht="13.95" customHeight="1" x14ac:dyDescent="0.25">
      <c r="B77" s="786"/>
      <c r="C77" s="787"/>
      <c r="D77" s="58" t="s">
        <v>739</v>
      </c>
      <c r="E77" s="273">
        <v>47</v>
      </c>
      <c r="F77" s="273">
        <v>44</v>
      </c>
      <c r="G77" s="273">
        <v>13</v>
      </c>
      <c r="H77" s="11">
        <v>0</v>
      </c>
      <c r="I77" s="11">
        <v>0</v>
      </c>
      <c r="J77" s="11">
        <v>0</v>
      </c>
      <c r="K77" s="386">
        <f t="shared" si="0"/>
        <v>13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273">
        <v>24</v>
      </c>
      <c r="F78" s="273">
        <v>17</v>
      </c>
      <c r="G78" s="273">
        <v>9</v>
      </c>
      <c r="H78" s="11">
        <v>24</v>
      </c>
      <c r="I78" s="11">
        <v>12</v>
      </c>
      <c r="J78" s="11">
        <v>0</v>
      </c>
      <c r="K78" s="386">
        <f t="shared" si="0"/>
        <v>9</v>
      </c>
    </row>
    <row r="79" spans="2:11" ht="13.95" customHeight="1" x14ac:dyDescent="0.25">
      <c r="B79" s="786"/>
      <c r="C79" s="793"/>
      <c r="D79" s="58" t="s">
        <v>1001</v>
      </c>
      <c r="E79" s="273">
        <v>89</v>
      </c>
      <c r="F79" s="273">
        <v>79</v>
      </c>
      <c r="G79" s="273">
        <v>58</v>
      </c>
      <c r="H79" s="11">
        <v>35</v>
      </c>
      <c r="I79" s="11">
        <v>33</v>
      </c>
      <c r="J79" s="11">
        <v>12</v>
      </c>
      <c r="K79" s="386">
        <f t="shared" si="0"/>
        <v>70</v>
      </c>
    </row>
    <row r="80" spans="2:11" ht="13.95" customHeight="1" x14ac:dyDescent="0.25">
      <c r="B80" s="786"/>
      <c r="C80" s="793"/>
      <c r="D80" s="58" t="s">
        <v>1056</v>
      </c>
      <c r="E80" s="273">
        <v>84</v>
      </c>
      <c r="F80" s="273">
        <v>56</v>
      </c>
      <c r="G80" s="273">
        <v>60</v>
      </c>
      <c r="H80" s="11">
        <v>30</v>
      </c>
      <c r="I80" s="11">
        <v>18</v>
      </c>
      <c r="J80" s="11">
        <v>10</v>
      </c>
      <c r="K80" s="386">
        <f t="shared" si="0"/>
        <v>70</v>
      </c>
    </row>
    <row r="81" spans="2:11" ht="13.95" customHeight="1" x14ac:dyDescent="0.25">
      <c r="B81" s="786"/>
      <c r="C81" s="793"/>
      <c r="D81" s="58" t="s">
        <v>1002</v>
      </c>
      <c r="E81" s="273">
        <v>0</v>
      </c>
      <c r="F81" s="273">
        <v>0</v>
      </c>
      <c r="G81" s="273">
        <v>0</v>
      </c>
      <c r="H81" s="11">
        <v>0</v>
      </c>
      <c r="I81" s="11">
        <v>0</v>
      </c>
      <c r="J81" s="11">
        <v>0</v>
      </c>
      <c r="K81" s="386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273">
        <v>0</v>
      </c>
      <c r="F82" s="273">
        <v>0</v>
      </c>
      <c r="G82" s="273">
        <v>0</v>
      </c>
      <c r="H82" s="11">
        <v>0</v>
      </c>
      <c r="I82" s="11">
        <v>0</v>
      </c>
      <c r="J82" s="11">
        <v>0</v>
      </c>
      <c r="K82" s="386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273">
        <v>0</v>
      </c>
      <c r="F83" s="273">
        <v>0</v>
      </c>
      <c r="G83" s="273">
        <v>0</v>
      </c>
      <c r="H83" s="11">
        <v>0</v>
      </c>
      <c r="I83" s="11">
        <v>0</v>
      </c>
      <c r="J83" s="11">
        <v>0</v>
      </c>
      <c r="K83" s="386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273">
        <v>0</v>
      </c>
      <c r="F84" s="273">
        <v>0</v>
      </c>
      <c r="G84" s="273">
        <v>0</v>
      </c>
      <c r="H84" s="11">
        <v>0</v>
      </c>
      <c r="I84" s="11">
        <v>0</v>
      </c>
      <c r="J84" s="11">
        <v>0</v>
      </c>
      <c r="K84" s="386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273">
        <v>0</v>
      </c>
      <c r="F85" s="273">
        <v>0</v>
      </c>
      <c r="G85" s="273">
        <v>0</v>
      </c>
      <c r="H85" s="11">
        <v>0</v>
      </c>
      <c r="I85" s="11">
        <v>0</v>
      </c>
      <c r="J85" s="11">
        <v>0</v>
      </c>
      <c r="K85" s="386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273">
        <v>29</v>
      </c>
      <c r="F86" s="273">
        <v>25</v>
      </c>
      <c r="G86" s="273">
        <v>0</v>
      </c>
      <c r="H86" s="11">
        <v>0</v>
      </c>
      <c r="I86" s="11">
        <v>0</v>
      </c>
      <c r="J86" s="11">
        <v>0</v>
      </c>
      <c r="K86" s="386">
        <f t="shared" ref="K86" si="1">G86+J86</f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11">
        <v>0</v>
      </c>
      <c r="I87" s="11">
        <v>0</v>
      </c>
      <c r="J87" s="11">
        <v>0</v>
      </c>
      <c r="K87" s="328">
        <f t="shared" ref="K87:K159" si="2">G87+J87</f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2"/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11">
        <v>0</v>
      </c>
      <c r="I89" s="11">
        <v>0</v>
      </c>
      <c r="J89" s="11">
        <v>0</v>
      </c>
      <c r="K89" s="328">
        <f t="shared" si="2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273">
        <v>6</v>
      </c>
      <c r="F90" s="273">
        <v>6</v>
      </c>
      <c r="G90" s="273">
        <v>13</v>
      </c>
      <c r="H90" s="11">
        <v>0</v>
      </c>
      <c r="I90" s="11">
        <v>0</v>
      </c>
      <c r="J90" s="11">
        <v>0</v>
      </c>
      <c r="K90" s="328">
        <f t="shared" si="2"/>
        <v>13</v>
      </c>
    </row>
    <row r="91" spans="2:11" ht="13.95" customHeight="1" x14ac:dyDescent="0.25">
      <c r="B91" s="786"/>
      <c r="C91" s="787"/>
      <c r="D91" s="58" t="s">
        <v>1007</v>
      </c>
      <c r="E91" s="273">
        <v>0</v>
      </c>
      <c r="F91" s="273">
        <v>0</v>
      </c>
      <c r="G91" s="273">
        <v>0</v>
      </c>
      <c r="H91" s="11">
        <v>0</v>
      </c>
      <c r="I91" s="11">
        <v>0</v>
      </c>
      <c r="J91" s="11">
        <v>0</v>
      </c>
      <c r="K91" s="328">
        <f t="shared" si="2"/>
        <v>0</v>
      </c>
    </row>
    <row r="92" spans="2:11" ht="13.95" customHeight="1" x14ac:dyDescent="0.25">
      <c r="B92" s="786"/>
      <c r="C92" s="787"/>
      <c r="D92" s="58" t="s">
        <v>1054</v>
      </c>
      <c r="E92" s="273">
        <v>0</v>
      </c>
      <c r="F92" s="273">
        <v>0</v>
      </c>
      <c r="G92" s="273">
        <v>0</v>
      </c>
      <c r="H92" s="11">
        <v>0</v>
      </c>
      <c r="I92" s="11">
        <v>0</v>
      </c>
      <c r="J92" s="11">
        <v>0</v>
      </c>
      <c r="K92" s="328">
        <f t="shared" si="2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273">
        <v>0</v>
      </c>
      <c r="F93" s="273">
        <v>0</v>
      </c>
      <c r="G93" s="273">
        <v>0</v>
      </c>
      <c r="H93" s="11">
        <v>92</v>
      </c>
      <c r="I93" s="11">
        <v>50</v>
      </c>
      <c r="J93" s="11">
        <v>0</v>
      </c>
      <c r="K93" s="328">
        <f t="shared" si="2"/>
        <v>0</v>
      </c>
    </row>
    <row r="94" spans="2:11" ht="13.95" customHeight="1" x14ac:dyDescent="0.25">
      <c r="B94" s="786"/>
      <c r="C94" s="787"/>
      <c r="D94" s="58" t="s">
        <v>886</v>
      </c>
      <c r="E94" s="273">
        <v>12</v>
      </c>
      <c r="F94" s="273">
        <v>10</v>
      </c>
      <c r="G94" s="273">
        <v>12</v>
      </c>
      <c r="H94" s="11">
        <v>0</v>
      </c>
      <c r="I94" s="11">
        <v>0</v>
      </c>
      <c r="J94" s="11">
        <v>0</v>
      </c>
      <c r="K94" s="328">
        <f t="shared" si="2"/>
        <v>12</v>
      </c>
    </row>
    <row r="95" spans="2:11" ht="13.95" customHeight="1" x14ac:dyDescent="0.25">
      <c r="B95" s="786"/>
      <c r="C95" s="787"/>
      <c r="D95" s="58" t="s">
        <v>1008</v>
      </c>
      <c r="E95" s="273">
        <v>29</v>
      </c>
      <c r="F95" s="273">
        <v>25</v>
      </c>
      <c r="G95" s="273">
        <v>23</v>
      </c>
      <c r="H95" s="11">
        <v>54</v>
      </c>
      <c r="I95" s="11">
        <v>34</v>
      </c>
      <c r="J95" s="11">
        <v>14</v>
      </c>
      <c r="K95" s="328">
        <f t="shared" si="2"/>
        <v>37</v>
      </c>
    </row>
    <row r="96" spans="2:11" ht="13.95" customHeight="1" x14ac:dyDescent="0.25">
      <c r="B96" s="786"/>
      <c r="C96" s="787"/>
      <c r="D96" s="58" t="s">
        <v>479</v>
      </c>
      <c r="E96" s="273">
        <v>7</v>
      </c>
      <c r="F96" s="273">
        <v>7</v>
      </c>
      <c r="G96" s="273">
        <v>2</v>
      </c>
      <c r="H96" s="11">
        <v>0</v>
      </c>
      <c r="I96" s="11">
        <v>0</v>
      </c>
      <c r="J96" s="11">
        <v>0</v>
      </c>
      <c r="K96" s="328">
        <f t="shared" si="2"/>
        <v>2</v>
      </c>
    </row>
    <row r="97" spans="2:11" ht="13.95" customHeight="1" x14ac:dyDescent="0.25">
      <c r="B97" s="786"/>
      <c r="C97" s="787"/>
      <c r="D97" s="58" t="s">
        <v>380</v>
      </c>
      <c r="E97" s="273">
        <v>0</v>
      </c>
      <c r="F97" s="273">
        <v>0</v>
      </c>
      <c r="G97" s="273">
        <v>0</v>
      </c>
      <c r="H97" s="11">
        <v>0</v>
      </c>
      <c r="I97" s="11">
        <v>0</v>
      </c>
      <c r="J97" s="11">
        <v>0</v>
      </c>
      <c r="K97" s="328">
        <f t="shared" si="2"/>
        <v>0</v>
      </c>
    </row>
    <row r="98" spans="2:11" ht="13.95" customHeight="1" x14ac:dyDescent="0.25">
      <c r="B98" s="786"/>
      <c r="C98" s="787"/>
      <c r="D98" s="58" t="s">
        <v>887</v>
      </c>
      <c r="E98" s="273">
        <v>19</v>
      </c>
      <c r="F98" s="273">
        <v>19</v>
      </c>
      <c r="G98" s="273">
        <v>47</v>
      </c>
      <c r="H98" s="11">
        <v>0</v>
      </c>
      <c r="I98" s="11">
        <v>0</v>
      </c>
      <c r="J98" s="11">
        <v>0</v>
      </c>
      <c r="K98" s="328">
        <f t="shared" si="2"/>
        <v>47</v>
      </c>
    </row>
    <row r="99" spans="2:11" ht="13.95" customHeight="1" x14ac:dyDescent="0.25">
      <c r="B99" s="786"/>
      <c r="C99" s="787"/>
      <c r="D99" s="58" t="s">
        <v>739</v>
      </c>
      <c r="E99" s="273">
        <v>0</v>
      </c>
      <c r="F99" s="273">
        <v>0</v>
      </c>
      <c r="G99" s="273">
        <v>0</v>
      </c>
      <c r="H99" s="11">
        <v>0</v>
      </c>
      <c r="I99" s="11">
        <v>0</v>
      </c>
      <c r="J99" s="11">
        <v>0</v>
      </c>
      <c r="K99" s="328">
        <f t="shared" si="2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273">
        <v>36</v>
      </c>
      <c r="F100" s="273">
        <v>34</v>
      </c>
      <c r="G100" s="273">
        <v>52</v>
      </c>
      <c r="H100" s="11">
        <v>0</v>
      </c>
      <c r="I100" s="11">
        <v>0</v>
      </c>
      <c r="J100" s="11">
        <v>0</v>
      </c>
      <c r="K100" s="328">
        <f t="shared" si="2"/>
        <v>52</v>
      </c>
    </row>
    <row r="101" spans="2:11" ht="13.95" customHeight="1" x14ac:dyDescent="0.25">
      <c r="B101" s="786"/>
      <c r="C101" s="787"/>
      <c r="D101" s="58" t="s">
        <v>739</v>
      </c>
      <c r="E101" s="273">
        <v>43</v>
      </c>
      <c r="F101" s="273">
        <v>38</v>
      </c>
      <c r="G101" s="273">
        <v>7</v>
      </c>
      <c r="H101" s="11">
        <v>3</v>
      </c>
      <c r="I101" s="11">
        <v>3</v>
      </c>
      <c r="J101" s="11">
        <v>0</v>
      </c>
      <c r="K101" s="328">
        <f t="shared" si="2"/>
        <v>7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273">
        <v>0</v>
      </c>
      <c r="F102" s="273">
        <v>0</v>
      </c>
      <c r="G102" s="273">
        <v>0</v>
      </c>
      <c r="H102" s="11">
        <v>0</v>
      </c>
      <c r="I102" s="11">
        <v>0</v>
      </c>
      <c r="J102" s="11">
        <v>0</v>
      </c>
      <c r="K102" s="328">
        <f t="shared" si="2"/>
        <v>0</v>
      </c>
    </row>
    <row r="103" spans="2:11" ht="13.95" customHeight="1" x14ac:dyDescent="0.25">
      <c r="B103" s="786"/>
      <c r="C103" s="787"/>
      <c r="D103" s="58" t="s">
        <v>746</v>
      </c>
      <c r="E103" s="273">
        <v>20</v>
      </c>
      <c r="F103" s="273">
        <v>20</v>
      </c>
      <c r="G103" s="273">
        <v>11</v>
      </c>
      <c r="H103" s="11">
        <v>12</v>
      </c>
      <c r="I103" s="11">
        <v>12</v>
      </c>
      <c r="J103" s="11">
        <v>0</v>
      </c>
      <c r="K103" s="328">
        <f t="shared" si="2"/>
        <v>11</v>
      </c>
    </row>
    <row r="104" spans="2:11" ht="13.95" customHeight="1" x14ac:dyDescent="0.25">
      <c r="B104" s="786"/>
      <c r="C104" s="787"/>
      <c r="D104" s="58" t="s">
        <v>478</v>
      </c>
      <c r="E104" s="273">
        <v>7</v>
      </c>
      <c r="F104" s="273">
        <v>5</v>
      </c>
      <c r="G104" s="273">
        <v>5</v>
      </c>
      <c r="H104" s="11">
        <v>4</v>
      </c>
      <c r="I104" s="11">
        <v>4</v>
      </c>
      <c r="J104" s="11">
        <v>3</v>
      </c>
      <c r="K104" s="328">
        <f t="shared" si="2"/>
        <v>8</v>
      </c>
    </row>
    <row r="105" spans="2:11" ht="13.95" customHeight="1" x14ac:dyDescent="0.25">
      <c r="B105" s="786"/>
      <c r="C105" s="787"/>
      <c r="D105" s="58" t="s">
        <v>747</v>
      </c>
      <c r="E105" s="273">
        <v>0</v>
      </c>
      <c r="F105" s="273">
        <v>0</v>
      </c>
      <c r="G105" s="273">
        <v>0</v>
      </c>
      <c r="H105" s="11">
        <v>0</v>
      </c>
      <c r="I105" s="11">
        <v>0</v>
      </c>
      <c r="J105" s="11">
        <v>0</v>
      </c>
      <c r="K105" s="328">
        <f t="shared" si="2"/>
        <v>0</v>
      </c>
    </row>
    <row r="106" spans="2:11" ht="13.95" customHeight="1" x14ac:dyDescent="0.25">
      <c r="B106" s="786"/>
      <c r="C106" s="787"/>
      <c r="D106" s="58" t="s">
        <v>1054</v>
      </c>
      <c r="E106" s="273">
        <v>0</v>
      </c>
      <c r="F106" s="273">
        <v>0</v>
      </c>
      <c r="G106" s="273">
        <v>0</v>
      </c>
      <c r="H106" s="11">
        <v>0</v>
      </c>
      <c r="I106" s="11">
        <v>0</v>
      </c>
      <c r="J106" s="11">
        <v>0</v>
      </c>
      <c r="K106" s="328">
        <f t="shared" si="2"/>
        <v>0</v>
      </c>
    </row>
    <row r="107" spans="2:11" ht="13.95" customHeight="1" x14ac:dyDescent="0.25">
      <c r="B107" s="786"/>
      <c r="C107" s="787"/>
      <c r="D107" s="58" t="s">
        <v>889</v>
      </c>
      <c r="E107" s="273">
        <v>16</v>
      </c>
      <c r="F107" s="273">
        <v>16</v>
      </c>
      <c r="G107" s="273">
        <v>0</v>
      </c>
      <c r="H107" s="11">
        <v>0</v>
      </c>
      <c r="I107" s="11">
        <v>0</v>
      </c>
      <c r="J107" s="11">
        <v>0</v>
      </c>
      <c r="K107" s="328">
        <f t="shared" si="2"/>
        <v>0</v>
      </c>
    </row>
    <row r="108" spans="2:11" ht="13.95" customHeight="1" x14ac:dyDescent="0.25">
      <c r="B108" s="786"/>
      <c r="C108" s="787"/>
      <c r="D108" s="58" t="s">
        <v>1009</v>
      </c>
      <c r="E108" s="273">
        <v>0</v>
      </c>
      <c r="F108" s="273">
        <v>0</v>
      </c>
      <c r="G108" s="273">
        <v>0</v>
      </c>
      <c r="H108" s="11">
        <v>0</v>
      </c>
      <c r="I108" s="11">
        <v>0</v>
      </c>
      <c r="J108" s="11">
        <v>0</v>
      </c>
      <c r="K108" s="328">
        <f t="shared" si="2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10</v>
      </c>
      <c r="F109" s="333">
        <v>10</v>
      </c>
      <c r="G109" s="333">
        <v>4</v>
      </c>
      <c r="H109" s="328">
        <v>0</v>
      </c>
      <c r="I109" s="328">
        <v>0</v>
      </c>
      <c r="J109" s="328">
        <v>0</v>
      </c>
      <c r="K109" s="328">
        <f t="shared" si="2"/>
        <v>4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2"/>
        <v>0</v>
      </c>
    </row>
    <row r="111" spans="2:11" ht="13.95" customHeight="1" x14ac:dyDescent="0.25">
      <c r="B111" s="786"/>
      <c r="C111" s="787"/>
      <c r="D111" s="58" t="s">
        <v>739</v>
      </c>
      <c r="E111" s="273">
        <v>110</v>
      </c>
      <c r="F111" s="273">
        <v>107</v>
      </c>
      <c r="G111" s="273">
        <v>5</v>
      </c>
      <c r="H111" s="11">
        <v>4</v>
      </c>
      <c r="I111" s="11">
        <v>4</v>
      </c>
      <c r="J111" s="11">
        <v>0</v>
      </c>
      <c r="K111" s="328">
        <f t="shared" si="2"/>
        <v>5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273">
        <v>5</v>
      </c>
      <c r="F112" s="273">
        <v>5</v>
      </c>
      <c r="G112" s="273">
        <v>16</v>
      </c>
      <c r="H112" s="11">
        <v>0</v>
      </c>
      <c r="I112" s="11">
        <v>0</v>
      </c>
      <c r="J112" s="11">
        <v>0</v>
      </c>
      <c r="K112" s="328">
        <f t="shared" si="2"/>
        <v>16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273">
        <v>150</v>
      </c>
      <c r="F113" s="273">
        <v>150</v>
      </c>
      <c r="G113" s="273">
        <v>84</v>
      </c>
      <c r="H113" s="11">
        <v>0</v>
      </c>
      <c r="I113" s="11">
        <v>0</v>
      </c>
      <c r="J113" s="11">
        <v>0</v>
      </c>
      <c r="K113" s="328">
        <f t="shared" si="2"/>
        <v>84</v>
      </c>
    </row>
    <row r="114" spans="2:11" ht="13.95" customHeight="1" x14ac:dyDescent="0.25">
      <c r="B114" s="786"/>
      <c r="C114" s="787"/>
      <c r="D114" s="58" t="s">
        <v>748</v>
      </c>
      <c r="E114" s="273">
        <v>14</v>
      </c>
      <c r="F114" s="273">
        <v>14</v>
      </c>
      <c r="G114" s="273">
        <v>3</v>
      </c>
      <c r="H114" s="11">
        <v>0</v>
      </c>
      <c r="I114" s="11">
        <v>0</v>
      </c>
      <c r="J114" s="11">
        <v>0</v>
      </c>
      <c r="K114" s="328">
        <f t="shared" si="2"/>
        <v>3</v>
      </c>
    </row>
    <row r="115" spans="2:11" ht="13.95" customHeight="1" x14ac:dyDescent="0.25">
      <c r="B115" s="786"/>
      <c r="C115" s="787"/>
      <c r="D115" s="58" t="s">
        <v>1011</v>
      </c>
      <c r="E115" s="273">
        <v>1</v>
      </c>
      <c r="F115" s="273">
        <v>1</v>
      </c>
      <c r="G115" s="273">
        <v>0</v>
      </c>
      <c r="H115" s="11">
        <v>0</v>
      </c>
      <c r="I115" s="11">
        <v>0</v>
      </c>
      <c r="J115" s="11">
        <v>0</v>
      </c>
      <c r="K115" s="328">
        <f t="shared" si="2"/>
        <v>0</v>
      </c>
    </row>
    <row r="116" spans="2:11" ht="13.95" customHeight="1" x14ac:dyDescent="0.25">
      <c r="B116" s="786"/>
      <c r="C116" s="787"/>
      <c r="D116" s="58" t="s">
        <v>1057</v>
      </c>
      <c r="E116" s="273">
        <v>6</v>
      </c>
      <c r="F116" s="273">
        <v>6</v>
      </c>
      <c r="G116" s="273">
        <v>2</v>
      </c>
      <c r="H116" s="11">
        <v>0</v>
      </c>
      <c r="I116" s="11">
        <v>0</v>
      </c>
      <c r="J116" s="11">
        <v>0</v>
      </c>
      <c r="K116" s="328">
        <f t="shared" si="2"/>
        <v>2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273">
        <v>2</v>
      </c>
      <c r="F117" s="273">
        <v>2</v>
      </c>
      <c r="G117" s="273">
        <v>2</v>
      </c>
      <c r="H117" s="11">
        <v>0</v>
      </c>
      <c r="I117" s="11">
        <v>0</v>
      </c>
      <c r="J117" s="11">
        <v>0</v>
      </c>
      <c r="K117" s="328">
        <f t="shared" si="2"/>
        <v>2</v>
      </c>
    </row>
    <row r="118" spans="2:11" ht="13.95" customHeight="1" x14ac:dyDescent="0.25">
      <c r="B118" s="786"/>
      <c r="C118" s="787"/>
      <c r="D118" s="58" t="s">
        <v>1013</v>
      </c>
      <c r="E118" s="273">
        <v>3</v>
      </c>
      <c r="F118" s="273">
        <v>3</v>
      </c>
      <c r="G118" s="273">
        <v>10</v>
      </c>
      <c r="H118" s="11">
        <v>0</v>
      </c>
      <c r="I118" s="11">
        <v>0</v>
      </c>
      <c r="J118" s="11">
        <v>0</v>
      </c>
      <c r="K118" s="328">
        <f t="shared" si="2"/>
        <v>10</v>
      </c>
    </row>
    <row r="119" spans="2:11" ht="13.95" customHeight="1" x14ac:dyDescent="0.25">
      <c r="B119" s="786"/>
      <c r="C119" s="787"/>
      <c r="D119" s="58" t="s">
        <v>891</v>
      </c>
      <c r="E119" s="273">
        <v>0</v>
      </c>
      <c r="F119" s="273">
        <v>0</v>
      </c>
      <c r="G119" s="273">
        <v>0</v>
      </c>
      <c r="H119" s="11">
        <v>0</v>
      </c>
      <c r="I119" s="11">
        <v>0</v>
      </c>
      <c r="J119" s="11">
        <v>0</v>
      </c>
      <c r="K119" s="328">
        <f t="shared" si="2"/>
        <v>0</v>
      </c>
    </row>
    <row r="120" spans="2:11" ht="13.95" customHeight="1" x14ac:dyDescent="0.25">
      <c r="B120" s="786"/>
      <c r="C120" s="787"/>
      <c r="D120" s="58" t="s">
        <v>739</v>
      </c>
      <c r="E120" s="273">
        <v>21</v>
      </c>
      <c r="F120" s="273">
        <v>21</v>
      </c>
      <c r="G120" s="273">
        <v>3</v>
      </c>
      <c r="H120" s="11">
        <v>0</v>
      </c>
      <c r="I120" s="11">
        <v>0</v>
      </c>
      <c r="J120" s="11">
        <v>0</v>
      </c>
      <c r="K120" s="328">
        <f t="shared" si="2"/>
        <v>3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273">
        <v>45</v>
      </c>
      <c r="F121" s="273">
        <v>45</v>
      </c>
      <c r="G121" s="273">
        <v>41</v>
      </c>
      <c r="H121" s="11">
        <v>0</v>
      </c>
      <c r="I121" s="11">
        <v>0</v>
      </c>
      <c r="J121" s="11">
        <v>0</v>
      </c>
      <c r="K121" s="328">
        <f t="shared" si="2"/>
        <v>41</v>
      </c>
    </row>
    <row r="122" spans="2:11" ht="13.95" customHeight="1" x14ac:dyDescent="0.25">
      <c r="B122" s="786"/>
      <c r="C122" s="787"/>
      <c r="D122" s="58" t="s">
        <v>893</v>
      </c>
      <c r="E122" s="273">
        <v>0</v>
      </c>
      <c r="F122" s="273">
        <v>0</v>
      </c>
      <c r="G122" s="273">
        <v>0</v>
      </c>
      <c r="H122" s="11">
        <v>0</v>
      </c>
      <c r="I122" s="11">
        <v>0</v>
      </c>
      <c r="J122" s="11">
        <v>0</v>
      </c>
      <c r="K122" s="328">
        <f t="shared" si="2"/>
        <v>0</v>
      </c>
    </row>
    <row r="123" spans="2:11" ht="13.95" customHeight="1" x14ac:dyDescent="0.25">
      <c r="B123" s="786"/>
      <c r="C123" s="787"/>
      <c r="D123" s="58" t="s">
        <v>892</v>
      </c>
      <c r="E123" s="273">
        <v>20</v>
      </c>
      <c r="F123" s="273">
        <v>20</v>
      </c>
      <c r="G123" s="273">
        <v>11</v>
      </c>
      <c r="H123" s="11">
        <v>0</v>
      </c>
      <c r="I123" s="11">
        <v>0</v>
      </c>
      <c r="J123" s="11">
        <v>0</v>
      </c>
      <c r="K123" s="328">
        <f t="shared" si="2"/>
        <v>11</v>
      </c>
    </row>
    <row r="124" spans="2:11" ht="13.95" customHeight="1" x14ac:dyDescent="0.25">
      <c r="B124" s="786"/>
      <c r="C124" s="787"/>
      <c r="D124" s="58" t="s">
        <v>835</v>
      </c>
      <c r="E124" s="273">
        <v>0</v>
      </c>
      <c r="F124" s="273">
        <v>0</v>
      </c>
      <c r="G124" s="273">
        <v>0</v>
      </c>
      <c r="H124" s="11">
        <v>0</v>
      </c>
      <c r="I124" s="11">
        <v>0</v>
      </c>
      <c r="J124" s="11">
        <v>0</v>
      </c>
      <c r="K124" s="328">
        <f t="shared" si="2"/>
        <v>0</v>
      </c>
    </row>
    <row r="125" spans="2:11" ht="13.95" customHeight="1" x14ac:dyDescent="0.25">
      <c r="B125" s="786"/>
      <c r="C125" s="787"/>
      <c r="D125" s="58" t="s">
        <v>739</v>
      </c>
      <c r="E125" s="273">
        <v>30</v>
      </c>
      <c r="F125" s="273">
        <v>30</v>
      </c>
      <c r="G125" s="273">
        <v>1</v>
      </c>
      <c r="H125" s="11">
        <v>11</v>
      </c>
      <c r="I125" s="11">
        <v>11</v>
      </c>
      <c r="J125" s="11">
        <v>0</v>
      </c>
      <c r="K125" s="328">
        <f t="shared" si="2"/>
        <v>1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273">
        <v>0</v>
      </c>
      <c r="F126" s="273">
        <v>0</v>
      </c>
      <c r="G126" s="273">
        <v>0</v>
      </c>
      <c r="H126" s="11">
        <v>0</v>
      </c>
      <c r="I126" s="11">
        <v>0</v>
      </c>
      <c r="J126" s="11">
        <v>0</v>
      </c>
      <c r="K126" s="328">
        <f t="shared" si="2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2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2"/>
        <v>0</v>
      </c>
    </row>
    <row r="129" spans="2:11" ht="13.95" customHeight="1" x14ac:dyDescent="0.25">
      <c r="B129" s="786"/>
      <c r="C129" s="787"/>
      <c r="D129" s="58" t="s">
        <v>739</v>
      </c>
      <c r="E129" s="273">
        <v>5</v>
      </c>
      <c r="F129" s="273">
        <v>4</v>
      </c>
      <c r="G129" s="273">
        <v>0</v>
      </c>
      <c r="H129" s="11">
        <v>0</v>
      </c>
      <c r="I129" s="11">
        <v>0</v>
      </c>
      <c r="J129" s="11">
        <v>0</v>
      </c>
      <c r="K129" s="328">
        <f t="shared" si="2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273">
        <v>3</v>
      </c>
      <c r="F130" s="273">
        <v>3</v>
      </c>
      <c r="G130" s="273">
        <v>2</v>
      </c>
      <c r="H130" s="11">
        <v>0</v>
      </c>
      <c r="I130" s="11">
        <v>0</v>
      </c>
      <c r="J130" s="11">
        <v>0</v>
      </c>
      <c r="K130" s="328">
        <f t="shared" si="2"/>
        <v>2</v>
      </c>
    </row>
    <row r="131" spans="2:11" ht="13.95" customHeight="1" x14ac:dyDescent="0.25">
      <c r="B131" s="786"/>
      <c r="C131" s="787"/>
      <c r="D131" s="58" t="s">
        <v>894</v>
      </c>
      <c r="E131" s="273">
        <v>0</v>
      </c>
      <c r="F131" s="273">
        <v>0</v>
      </c>
      <c r="G131" s="273">
        <v>0</v>
      </c>
      <c r="H131" s="11">
        <v>0</v>
      </c>
      <c r="I131" s="11">
        <v>0</v>
      </c>
      <c r="J131" s="11">
        <v>0</v>
      </c>
      <c r="K131" s="328">
        <f t="shared" si="2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273">
        <v>0</v>
      </c>
      <c r="F132" s="273">
        <v>0</v>
      </c>
      <c r="G132" s="273">
        <v>0</v>
      </c>
      <c r="H132" s="11">
        <v>0</v>
      </c>
      <c r="I132" s="11">
        <v>0</v>
      </c>
      <c r="J132" s="11">
        <v>0</v>
      </c>
      <c r="K132" s="386">
        <f t="shared" si="2"/>
        <v>0</v>
      </c>
    </row>
    <row r="133" spans="2:11" ht="13.95" customHeight="1" x14ac:dyDescent="0.25">
      <c r="B133" s="786"/>
      <c r="C133" s="787"/>
      <c r="D133" s="58" t="s">
        <v>739</v>
      </c>
      <c r="E133" s="273">
        <v>418</v>
      </c>
      <c r="F133" s="273">
        <v>288</v>
      </c>
      <c r="G133" s="273">
        <v>9</v>
      </c>
      <c r="H133" s="11">
        <v>10</v>
      </c>
      <c r="I133" s="11">
        <v>10</v>
      </c>
      <c r="J133" s="11">
        <v>0</v>
      </c>
      <c r="K133" s="328">
        <f t="shared" si="2"/>
        <v>9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273">
        <v>70</v>
      </c>
      <c r="F134" s="273">
        <v>50</v>
      </c>
      <c r="G134" s="273">
        <v>26</v>
      </c>
      <c r="H134" s="11">
        <v>77</v>
      </c>
      <c r="I134" s="11">
        <v>45</v>
      </c>
      <c r="J134" s="11">
        <v>82</v>
      </c>
      <c r="K134" s="328">
        <f t="shared" si="2"/>
        <v>108</v>
      </c>
    </row>
    <row r="135" spans="2:11" ht="13.95" customHeight="1" x14ac:dyDescent="0.25">
      <c r="B135" s="786"/>
      <c r="C135" s="787"/>
      <c r="D135" s="58" t="s">
        <v>380</v>
      </c>
      <c r="E135" s="273">
        <v>41</v>
      </c>
      <c r="F135" s="273">
        <v>41</v>
      </c>
      <c r="G135" s="273">
        <v>0</v>
      </c>
      <c r="H135" s="11">
        <v>0</v>
      </c>
      <c r="I135" s="11">
        <v>0</v>
      </c>
      <c r="J135" s="11">
        <v>0</v>
      </c>
      <c r="K135" s="328">
        <f t="shared" si="2"/>
        <v>0</v>
      </c>
    </row>
    <row r="136" spans="2:11" ht="13.95" customHeight="1" x14ac:dyDescent="0.25">
      <c r="B136" s="786"/>
      <c r="C136" s="787"/>
      <c r="D136" s="58" t="s">
        <v>477</v>
      </c>
      <c r="E136" s="273">
        <v>4</v>
      </c>
      <c r="F136" s="273">
        <v>4</v>
      </c>
      <c r="G136" s="273">
        <v>0</v>
      </c>
      <c r="H136" s="11">
        <v>0</v>
      </c>
      <c r="I136" s="11">
        <v>0</v>
      </c>
      <c r="J136" s="11">
        <v>0</v>
      </c>
      <c r="K136" s="328">
        <f t="shared" si="2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273">
        <v>0</v>
      </c>
      <c r="F137" s="273">
        <v>0</v>
      </c>
      <c r="G137" s="273">
        <v>0</v>
      </c>
      <c r="H137" s="11">
        <v>0</v>
      </c>
      <c r="I137" s="11">
        <v>0</v>
      </c>
      <c r="J137" s="1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273">
        <v>0</v>
      </c>
      <c r="F138" s="273">
        <v>0</v>
      </c>
      <c r="G138" s="273">
        <v>0</v>
      </c>
      <c r="H138" s="11">
        <v>0</v>
      </c>
      <c r="I138" s="11">
        <v>0</v>
      </c>
      <c r="J138" s="11">
        <v>0</v>
      </c>
      <c r="K138" s="386">
        <f t="shared" ref="K138" si="3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273">
        <v>23</v>
      </c>
      <c r="F139" s="273">
        <v>16</v>
      </c>
      <c r="G139" s="273">
        <v>5</v>
      </c>
      <c r="H139" s="11">
        <v>8</v>
      </c>
      <c r="I139" s="11">
        <v>7</v>
      </c>
      <c r="J139" s="11">
        <v>2</v>
      </c>
      <c r="K139" s="328">
        <f t="shared" si="2"/>
        <v>7</v>
      </c>
    </row>
    <row r="140" spans="2:11" ht="13.95" customHeight="1" x14ac:dyDescent="0.25">
      <c r="B140" s="786"/>
      <c r="C140" s="787"/>
      <c r="D140" s="58" t="s">
        <v>750</v>
      </c>
      <c r="E140" s="273">
        <v>0</v>
      </c>
      <c r="F140" s="273">
        <v>0</v>
      </c>
      <c r="G140" s="273">
        <v>0</v>
      </c>
      <c r="H140" s="11">
        <v>0</v>
      </c>
      <c r="I140" s="11">
        <v>0</v>
      </c>
      <c r="J140" s="11">
        <v>0</v>
      </c>
      <c r="K140" s="328">
        <f t="shared" si="2"/>
        <v>0</v>
      </c>
    </row>
    <row r="141" spans="2:11" ht="13.95" customHeight="1" x14ac:dyDescent="0.25">
      <c r="B141" s="786"/>
      <c r="C141" s="787"/>
      <c r="D141" s="58" t="s">
        <v>484</v>
      </c>
      <c r="E141" s="273">
        <v>0</v>
      </c>
      <c r="F141" s="273">
        <v>0</v>
      </c>
      <c r="G141" s="273">
        <v>0</v>
      </c>
      <c r="H141" s="11">
        <v>0</v>
      </c>
      <c r="I141" s="11">
        <v>0</v>
      </c>
      <c r="J141" s="11">
        <v>0</v>
      </c>
      <c r="K141" s="328">
        <f t="shared" si="2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273">
        <v>0</v>
      </c>
      <c r="F142" s="273">
        <v>0</v>
      </c>
      <c r="G142" s="273">
        <v>0</v>
      </c>
      <c r="H142" s="11">
        <v>0</v>
      </c>
      <c r="I142" s="11">
        <v>0</v>
      </c>
      <c r="J142" s="11">
        <v>0</v>
      </c>
      <c r="K142" s="386">
        <f t="shared" si="2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273">
        <v>0</v>
      </c>
      <c r="F143" s="273">
        <v>0</v>
      </c>
      <c r="G143" s="273">
        <v>0</v>
      </c>
      <c r="H143" s="11">
        <v>0</v>
      </c>
      <c r="I143" s="11">
        <v>0</v>
      </c>
      <c r="J143" s="11">
        <v>0</v>
      </c>
      <c r="K143" s="386">
        <f t="shared" si="2"/>
        <v>0</v>
      </c>
    </row>
    <row r="144" spans="2:11" ht="13.95" customHeight="1" x14ac:dyDescent="0.25">
      <c r="B144" s="786"/>
      <c r="C144" s="787"/>
      <c r="D144" s="58" t="s">
        <v>1017</v>
      </c>
      <c r="E144" s="273">
        <v>0</v>
      </c>
      <c r="F144" s="273">
        <v>0</v>
      </c>
      <c r="G144" s="273">
        <v>0</v>
      </c>
      <c r="H144" s="11">
        <v>0</v>
      </c>
      <c r="I144" s="11">
        <v>0</v>
      </c>
      <c r="J144" s="11">
        <v>0</v>
      </c>
      <c r="K144" s="328">
        <f t="shared" si="2"/>
        <v>0</v>
      </c>
    </row>
    <row r="145" spans="2:11" ht="13.95" customHeight="1" x14ac:dyDescent="0.25">
      <c r="B145" s="786"/>
      <c r="C145" s="787"/>
      <c r="D145" s="58" t="s">
        <v>1018</v>
      </c>
      <c r="E145" s="273">
        <v>0</v>
      </c>
      <c r="F145" s="273">
        <v>0</v>
      </c>
      <c r="G145" s="273">
        <v>0</v>
      </c>
      <c r="H145" s="11">
        <v>0</v>
      </c>
      <c r="I145" s="11">
        <v>0</v>
      </c>
      <c r="J145" s="11">
        <v>0</v>
      </c>
      <c r="K145" s="328">
        <f t="shared" si="2"/>
        <v>0</v>
      </c>
    </row>
    <row r="146" spans="2:11" ht="13.95" customHeight="1" x14ac:dyDescent="0.25">
      <c r="B146" s="786"/>
      <c r="C146" s="787"/>
      <c r="D146" s="58" t="s">
        <v>739</v>
      </c>
      <c r="E146" s="273">
        <v>9</v>
      </c>
      <c r="F146" s="273">
        <v>6</v>
      </c>
      <c r="G146" s="273">
        <v>0</v>
      </c>
      <c r="H146" s="11">
        <v>0</v>
      </c>
      <c r="I146" s="11">
        <v>0</v>
      </c>
      <c r="J146" s="11">
        <v>0</v>
      </c>
      <c r="K146" s="328">
        <f t="shared" si="2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273">
        <v>9</v>
      </c>
      <c r="F147" s="273">
        <v>9</v>
      </c>
      <c r="G147" s="273">
        <v>5</v>
      </c>
      <c r="H147" s="11">
        <v>0</v>
      </c>
      <c r="I147" s="11">
        <v>0</v>
      </c>
      <c r="J147" s="11">
        <v>0</v>
      </c>
      <c r="K147" s="328">
        <f t="shared" si="2"/>
        <v>5</v>
      </c>
    </row>
    <row r="148" spans="2:11" s="340" customFormat="1" ht="13.95" customHeight="1" x14ac:dyDescent="0.25">
      <c r="B148" s="786"/>
      <c r="C148" s="787"/>
      <c r="D148" s="58" t="s">
        <v>375</v>
      </c>
      <c r="E148" s="273">
        <v>0</v>
      </c>
      <c r="F148" s="273">
        <v>0</v>
      </c>
      <c r="G148" s="273">
        <v>0</v>
      </c>
      <c r="H148" s="11">
        <v>0</v>
      </c>
      <c r="I148" s="11">
        <v>0</v>
      </c>
      <c r="J148" s="1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273">
        <v>0</v>
      </c>
      <c r="F149" s="273">
        <v>0</v>
      </c>
      <c r="G149" s="273">
        <v>0</v>
      </c>
      <c r="H149" s="11">
        <v>0</v>
      </c>
      <c r="I149" s="11">
        <v>0</v>
      </c>
      <c r="J149" s="11">
        <v>0</v>
      </c>
      <c r="K149" s="386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273">
        <v>12</v>
      </c>
      <c r="F150" s="273">
        <v>12</v>
      </c>
      <c r="G150" s="273">
        <v>6</v>
      </c>
      <c r="H150" s="11">
        <v>1</v>
      </c>
      <c r="I150" s="11">
        <v>1</v>
      </c>
      <c r="J150" s="11">
        <v>2</v>
      </c>
      <c r="K150" s="328">
        <f t="shared" si="2"/>
        <v>8</v>
      </c>
    </row>
    <row r="151" spans="2:11" ht="13.95" customHeight="1" x14ac:dyDescent="0.25">
      <c r="B151" s="786"/>
      <c r="C151" s="787"/>
      <c r="D151" s="58" t="s">
        <v>739</v>
      </c>
      <c r="E151" s="273">
        <v>33</v>
      </c>
      <c r="F151" s="273">
        <v>33</v>
      </c>
      <c r="G151" s="273">
        <v>0</v>
      </c>
      <c r="H151" s="11">
        <v>18</v>
      </c>
      <c r="I151" s="11">
        <v>18</v>
      </c>
      <c r="J151" s="11">
        <v>0</v>
      </c>
      <c r="K151" s="328">
        <f t="shared" si="2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273">
        <v>54</v>
      </c>
      <c r="F152" s="273">
        <v>50</v>
      </c>
      <c r="G152" s="273">
        <v>8</v>
      </c>
      <c r="H152" s="11">
        <v>176</v>
      </c>
      <c r="I152" s="11">
        <v>163</v>
      </c>
      <c r="J152" s="11">
        <v>13</v>
      </c>
      <c r="K152" s="328">
        <f t="shared" si="2"/>
        <v>21</v>
      </c>
    </row>
    <row r="153" spans="2:11" ht="13.95" customHeight="1" x14ac:dyDescent="0.25">
      <c r="B153" s="786"/>
      <c r="C153" s="787"/>
      <c r="D153" s="104" t="s">
        <v>739</v>
      </c>
      <c r="E153" s="273">
        <v>84</v>
      </c>
      <c r="F153" s="273">
        <v>74</v>
      </c>
      <c r="G153" s="273">
        <v>1</v>
      </c>
      <c r="H153" s="11">
        <v>74</v>
      </c>
      <c r="I153" s="11">
        <v>60</v>
      </c>
      <c r="J153" s="11">
        <v>0</v>
      </c>
      <c r="K153" s="328">
        <f t="shared" si="2"/>
        <v>1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273">
        <v>29</v>
      </c>
      <c r="F154" s="273">
        <v>24</v>
      </c>
      <c r="G154" s="273">
        <v>71</v>
      </c>
      <c r="H154" s="11">
        <v>3</v>
      </c>
      <c r="I154" s="11">
        <v>1</v>
      </c>
      <c r="J154" s="11">
        <v>0</v>
      </c>
      <c r="K154" s="328">
        <f t="shared" si="2"/>
        <v>71</v>
      </c>
    </row>
    <row r="155" spans="2:11" ht="13.95" customHeight="1" x14ac:dyDescent="0.25">
      <c r="B155" s="786"/>
      <c r="C155" s="787"/>
      <c r="D155" s="58" t="s">
        <v>852</v>
      </c>
      <c r="E155" s="273">
        <v>0</v>
      </c>
      <c r="F155" s="273">
        <v>0</v>
      </c>
      <c r="G155" s="273">
        <v>0</v>
      </c>
      <c r="H155" s="11">
        <v>0</v>
      </c>
      <c r="I155" s="11">
        <v>0</v>
      </c>
      <c r="J155" s="11">
        <v>0</v>
      </c>
      <c r="K155" s="328">
        <f t="shared" si="2"/>
        <v>0</v>
      </c>
    </row>
    <row r="156" spans="2:11" ht="13.95" customHeight="1" x14ac:dyDescent="0.25">
      <c r="B156" s="786"/>
      <c r="C156" s="787"/>
      <c r="D156" s="58" t="s">
        <v>895</v>
      </c>
      <c r="E156" s="273">
        <v>0</v>
      </c>
      <c r="F156" s="273">
        <v>0</v>
      </c>
      <c r="G156" s="273">
        <v>0</v>
      </c>
      <c r="H156" s="11">
        <v>0</v>
      </c>
      <c r="I156" s="11">
        <v>0</v>
      </c>
      <c r="J156" s="11">
        <v>0</v>
      </c>
      <c r="K156" s="328">
        <f t="shared" si="2"/>
        <v>0</v>
      </c>
    </row>
    <row r="157" spans="2:11" ht="13.95" customHeight="1" x14ac:dyDescent="0.25">
      <c r="B157" s="786"/>
      <c r="C157" s="787"/>
      <c r="D157" s="58" t="s">
        <v>739</v>
      </c>
      <c r="E157" s="273">
        <v>0</v>
      </c>
      <c r="F157" s="273">
        <v>0</v>
      </c>
      <c r="G157" s="273">
        <v>0</v>
      </c>
      <c r="H157" s="11">
        <v>0</v>
      </c>
      <c r="I157" s="11">
        <v>0</v>
      </c>
      <c r="J157" s="11">
        <v>0</v>
      </c>
      <c r="K157" s="328">
        <f t="shared" si="2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273">
        <v>0</v>
      </c>
      <c r="F158" s="273">
        <v>0</v>
      </c>
      <c r="G158" s="273">
        <v>0</v>
      </c>
      <c r="H158" s="11">
        <v>0</v>
      </c>
      <c r="I158" s="11">
        <v>0</v>
      </c>
      <c r="J158" s="11">
        <v>0</v>
      </c>
      <c r="K158" s="328">
        <f t="shared" si="2"/>
        <v>0</v>
      </c>
    </row>
    <row r="159" spans="2:11" ht="13.95" customHeight="1" x14ac:dyDescent="0.25">
      <c r="B159" s="786"/>
      <c r="C159" s="787"/>
      <c r="D159" s="58" t="s">
        <v>896</v>
      </c>
      <c r="E159" s="273">
        <v>0</v>
      </c>
      <c r="F159" s="273">
        <v>0</v>
      </c>
      <c r="G159" s="273">
        <v>0</v>
      </c>
      <c r="H159" s="11">
        <v>0</v>
      </c>
      <c r="I159" s="11">
        <v>0</v>
      </c>
      <c r="J159" s="11">
        <v>0</v>
      </c>
      <c r="K159" s="328">
        <f t="shared" si="2"/>
        <v>0</v>
      </c>
    </row>
    <row r="160" spans="2:11" ht="13.95" customHeight="1" x14ac:dyDescent="0.25">
      <c r="B160" s="786"/>
      <c r="C160" s="787"/>
      <c r="D160" s="58" t="s">
        <v>739</v>
      </c>
      <c r="E160" s="273">
        <v>21</v>
      </c>
      <c r="F160" s="273">
        <v>19</v>
      </c>
      <c r="G160" s="273">
        <v>0</v>
      </c>
      <c r="H160" s="11">
        <v>0</v>
      </c>
      <c r="I160" s="11">
        <v>0</v>
      </c>
      <c r="J160" s="11">
        <v>0</v>
      </c>
      <c r="K160" s="328">
        <f t="shared" ref="K160:K169" si="5">G160+J160</f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273">
        <v>0</v>
      </c>
      <c r="F161" s="273">
        <v>0</v>
      </c>
      <c r="G161" s="273">
        <v>0</v>
      </c>
      <c r="H161" s="11">
        <v>0</v>
      </c>
      <c r="I161" s="11">
        <v>0</v>
      </c>
      <c r="J161" s="11">
        <v>0</v>
      </c>
      <c r="K161" s="386">
        <f t="shared" si="5"/>
        <v>0</v>
      </c>
    </row>
    <row r="162" spans="2:11" ht="13.8" x14ac:dyDescent="0.25">
      <c r="B162" s="790"/>
      <c r="C162" s="792"/>
      <c r="D162" s="58" t="s">
        <v>1054</v>
      </c>
      <c r="E162" s="273">
        <v>0</v>
      </c>
      <c r="F162" s="273">
        <v>0</v>
      </c>
      <c r="G162" s="273">
        <v>0</v>
      </c>
      <c r="H162" s="11">
        <v>0</v>
      </c>
      <c r="I162" s="11">
        <v>0</v>
      </c>
      <c r="J162" s="11">
        <v>0</v>
      </c>
      <c r="K162" s="328">
        <f t="shared" si="5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273">
        <v>14</v>
      </c>
      <c r="F163" s="273">
        <v>13</v>
      </c>
      <c r="G163" s="273">
        <v>12</v>
      </c>
      <c r="H163" s="11">
        <v>22</v>
      </c>
      <c r="I163" s="11">
        <v>19</v>
      </c>
      <c r="J163" s="11">
        <v>17</v>
      </c>
      <c r="K163" s="328">
        <f t="shared" si="5"/>
        <v>29</v>
      </c>
    </row>
    <row r="164" spans="2:11" ht="13.95" customHeight="1" x14ac:dyDescent="0.25">
      <c r="B164" s="786"/>
      <c r="C164" s="787"/>
      <c r="D164" s="58" t="s">
        <v>748</v>
      </c>
      <c r="E164" s="273">
        <v>6</v>
      </c>
      <c r="F164" s="273">
        <v>6</v>
      </c>
      <c r="G164" s="273">
        <v>1</v>
      </c>
      <c r="H164" s="11">
        <v>0</v>
      </c>
      <c r="I164" s="11">
        <v>0</v>
      </c>
      <c r="J164" s="11">
        <v>0</v>
      </c>
      <c r="K164" s="328">
        <f t="shared" si="5"/>
        <v>1</v>
      </c>
    </row>
    <row r="165" spans="2:11" ht="13.95" customHeight="1" x14ac:dyDescent="0.25">
      <c r="B165" s="786"/>
      <c r="C165" s="787"/>
      <c r="D165" s="58" t="s">
        <v>739</v>
      </c>
      <c r="E165" s="273">
        <v>20</v>
      </c>
      <c r="F165" s="273">
        <v>19</v>
      </c>
      <c r="G165" s="273">
        <v>2</v>
      </c>
      <c r="H165" s="11">
        <v>0</v>
      </c>
      <c r="I165" s="11">
        <v>0</v>
      </c>
      <c r="J165" s="11">
        <v>0</v>
      </c>
      <c r="K165" s="328">
        <f t="shared" si="5"/>
        <v>2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273">
        <v>11</v>
      </c>
      <c r="F166" s="273">
        <v>11</v>
      </c>
      <c r="G166" s="273">
        <v>7</v>
      </c>
      <c r="H166" s="11">
        <v>0</v>
      </c>
      <c r="I166" s="11">
        <v>0</v>
      </c>
      <c r="J166" s="11">
        <v>0</v>
      </c>
      <c r="K166" s="328">
        <f t="shared" si="5"/>
        <v>7</v>
      </c>
    </row>
    <row r="167" spans="2:11" ht="13.95" customHeight="1" x14ac:dyDescent="0.25">
      <c r="B167" s="786"/>
      <c r="C167" s="787"/>
      <c r="D167" s="58" t="s">
        <v>739</v>
      </c>
      <c r="E167" s="273">
        <v>15</v>
      </c>
      <c r="F167" s="273">
        <v>15</v>
      </c>
      <c r="G167" s="273">
        <v>0</v>
      </c>
      <c r="H167" s="11">
        <v>0</v>
      </c>
      <c r="I167" s="11">
        <v>0</v>
      </c>
      <c r="J167" s="11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273">
        <v>21</v>
      </c>
      <c r="F168" s="273">
        <v>21</v>
      </c>
      <c r="G168" s="273">
        <v>19</v>
      </c>
      <c r="H168" s="11">
        <v>0</v>
      </c>
      <c r="I168" s="11">
        <v>0</v>
      </c>
      <c r="J168" s="11">
        <v>0</v>
      </c>
      <c r="K168" s="328">
        <f t="shared" si="5"/>
        <v>19</v>
      </c>
    </row>
    <row r="169" spans="2:11" ht="13.8" x14ac:dyDescent="0.25">
      <c r="B169" s="329"/>
      <c r="C169" s="703" t="s">
        <v>23</v>
      </c>
      <c r="D169" s="703"/>
      <c r="E169" s="273">
        <f t="shared" ref="E169:J169" si="6">SUM(E15:E168)</f>
        <v>2796</v>
      </c>
      <c r="F169" s="273">
        <f t="shared" si="6"/>
        <v>2507</v>
      </c>
      <c r="G169" s="273">
        <f t="shared" si="6"/>
        <v>1186</v>
      </c>
      <c r="H169" s="273">
        <f t="shared" si="6"/>
        <v>1247</v>
      </c>
      <c r="I169" s="273">
        <f t="shared" si="6"/>
        <v>1072</v>
      </c>
      <c r="J169" s="273">
        <f t="shared" si="6"/>
        <v>264</v>
      </c>
      <c r="K169" s="328">
        <f t="shared" si="5"/>
        <v>1450</v>
      </c>
    </row>
    <row r="170" spans="2:11" ht="13.2" customHeight="1" x14ac:dyDescent="0.25">
      <c r="B170" s="200" t="s">
        <v>1051</v>
      </c>
    </row>
    <row r="171" spans="2:11" ht="57" customHeight="1" x14ac:dyDescent="0.4">
      <c r="B171" s="635" t="s">
        <v>1382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3" fitToWidth="2" fitToHeight="2" orientation="portrait" r:id="rId1"/>
  <rowBreaks count="1" manualBreakCount="1">
    <brk id="94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0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6640625" style="326" customWidth="1"/>
    <col min="4" max="4" width="37.6640625" style="326" customWidth="1"/>
    <col min="5" max="5" width="7.88671875" style="326" customWidth="1"/>
    <col min="6" max="6" width="11.33203125" style="326" customWidth="1"/>
    <col min="7" max="7" width="12.88671875" style="326" customWidth="1"/>
    <col min="8" max="8" width="8" style="326" customWidth="1"/>
    <col min="9" max="9" width="10.6640625" style="326" customWidth="1"/>
    <col min="10" max="10" width="12.6640625" style="326" customWidth="1"/>
    <col min="11" max="11" width="14.332031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489</v>
      </c>
      <c r="C9" s="805"/>
      <c r="D9" s="805"/>
      <c r="E9" s="34"/>
      <c r="F9" s="34"/>
      <c r="G9" s="34"/>
      <c r="H9" s="34"/>
    </row>
    <row r="11" spans="2:11" ht="27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273">
        <f>'4.4 гр птиц утки'!E15</f>
        <v>155</v>
      </c>
      <c r="F15" s="273">
        <f>'4.4 гр птиц утки'!F15</f>
        <v>140</v>
      </c>
      <c r="G15" s="273">
        <v>0</v>
      </c>
      <c r="H15" s="11">
        <f>'4.4 гр птиц утки'!H15</f>
        <v>226</v>
      </c>
      <c r="I15" s="11">
        <f>'4.4 гр птиц утки'!I15</f>
        <v>205</v>
      </c>
      <c r="J15" s="1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273">
        <f>'4.4 гр птиц утки'!E16</f>
        <v>0</v>
      </c>
      <c r="F16" s="273">
        <f>'4.4 гр птиц утки'!F16</f>
        <v>0</v>
      </c>
      <c r="G16" s="273">
        <v>0</v>
      </c>
      <c r="H16" s="11">
        <f>'4.4 гр птиц утки'!H16</f>
        <v>0</v>
      </c>
      <c r="I16" s="11">
        <f>'4.4 гр птиц утки'!I16</f>
        <v>0</v>
      </c>
      <c r="J16" s="1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273">
        <f>'4.4 гр птиц утки'!E17</f>
        <v>214</v>
      </c>
      <c r="F17" s="273">
        <f>'4.4 гр птиц утки'!F17</f>
        <v>214</v>
      </c>
      <c r="G17" s="273">
        <v>28</v>
      </c>
      <c r="H17" s="11">
        <f>'4.4 гр птиц утки'!H17</f>
        <v>111</v>
      </c>
      <c r="I17" s="11">
        <f>'4.4 гр птиц утки'!I17</f>
        <v>110</v>
      </c>
      <c r="J17" s="11">
        <v>210</v>
      </c>
      <c r="K17" s="328">
        <f t="shared" si="0"/>
        <v>238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273">
        <f>'4.4 гр птиц утки'!E18</f>
        <v>5</v>
      </c>
      <c r="F18" s="273">
        <f>'4.4 гр птиц утки'!F18</f>
        <v>5</v>
      </c>
      <c r="G18" s="273">
        <v>0</v>
      </c>
      <c r="H18" s="11">
        <f>'4.4 гр птиц утки'!H18</f>
        <v>32</v>
      </c>
      <c r="I18" s="11">
        <f>'4.4 гр птиц утки'!I18</f>
        <v>30</v>
      </c>
      <c r="J18" s="1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273">
        <f>'4.4 гр птиц утки'!E19</f>
        <v>147</v>
      </c>
      <c r="F19" s="273">
        <f>'4.4 гр птиц утки'!F19</f>
        <v>145</v>
      </c>
      <c r="G19" s="273">
        <v>4</v>
      </c>
      <c r="H19" s="11">
        <f>'4.4 гр птиц утки'!H19</f>
        <v>160</v>
      </c>
      <c r="I19" s="11">
        <f>'4.4 гр птиц утки'!I19</f>
        <v>158</v>
      </c>
      <c r="J19" s="11">
        <v>32</v>
      </c>
      <c r="K19" s="328">
        <f t="shared" si="0"/>
        <v>36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273">
        <f>'4.4 гр птиц утки'!E20</f>
        <v>51</v>
      </c>
      <c r="F20" s="273">
        <f>'4.4 гр птиц утки'!F20</f>
        <v>51</v>
      </c>
      <c r="G20" s="273">
        <v>0</v>
      </c>
      <c r="H20" s="11">
        <f>'4.4 гр птиц утки'!H20</f>
        <v>59</v>
      </c>
      <c r="I20" s="11">
        <f>'4.4 гр птиц утки'!I20</f>
        <v>59</v>
      </c>
      <c r="J20" s="1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273">
        <f>'4.4 гр птиц утки'!E21</f>
        <v>31</v>
      </c>
      <c r="F21" s="273">
        <f>'4.4 гр птиц утки'!F21</f>
        <v>21</v>
      </c>
      <c r="G21" s="273">
        <v>0</v>
      </c>
      <c r="H21" s="11">
        <f>'4.4 гр птиц утки'!H21</f>
        <v>28</v>
      </c>
      <c r="I21" s="11">
        <f>'4.4 гр птиц утки'!I21</f>
        <v>21</v>
      </c>
      <c r="J21" s="1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273">
        <f>'4.4 гр птиц утки'!E22</f>
        <v>0</v>
      </c>
      <c r="F22" s="273">
        <f>'4.4 гр птиц утки'!F22</f>
        <v>0</v>
      </c>
      <c r="G22" s="273">
        <v>0</v>
      </c>
      <c r="H22" s="11">
        <f>'4.4 гр птиц утки'!H22</f>
        <v>0</v>
      </c>
      <c r="I22" s="11">
        <f>'4.4 гр птиц утки'!I22</f>
        <v>0</v>
      </c>
      <c r="J22" s="1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273">
        <f>'4.4 гр птиц утки'!E23</f>
        <v>62</v>
      </c>
      <c r="F23" s="273">
        <f>'4.4 гр птиц утки'!F23</f>
        <v>62</v>
      </c>
      <c r="G23" s="273">
        <v>0</v>
      </c>
      <c r="H23" s="11">
        <f>'4.4 гр птиц утки'!H23</f>
        <v>34</v>
      </c>
      <c r="I23" s="11">
        <f>'4.4 гр птиц утки'!I23</f>
        <v>34</v>
      </c>
      <c r="J23" s="1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273">
        <f>'4.4 гр птиц утки'!E24</f>
        <v>407</v>
      </c>
      <c r="F24" s="273">
        <f>'4.4 гр птиц утки'!F24</f>
        <v>401</v>
      </c>
      <c r="G24" s="273">
        <v>91</v>
      </c>
      <c r="H24" s="11">
        <f>'4.4 гр птиц утки'!H24</f>
        <v>506</v>
      </c>
      <c r="I24" s="11">
        <f>'4.4 гр птиц утки'!I24</f>
        <v>489</v>
      </c>
      <c r="J24" s="11">
        <v>672</v>
      </c>
      <c r="K24" s="328">
        <f t="shared" si="0"/>
        <v>763</v>
      </c>
    </row>
    <row r="25" spans="2:11" s="335" customFormat="1" ht="13.8" x14ac:dyDescent="0.25">
      <c r="B25" s="790"/>
      <c r="C25" s="792"/>
      <c r="D25" s="337" t="s">
        <v>1295</v>
      </c>
      <c r="E25" s="273">
        <v>0</v>
      </c>
      <c r="F25" s="273">
        <v>0</v>
      </c>
      <c r="G25" s="273">
        <v>0</v>
      </c>
      <c r="H25" s="11">
        <v>0</v>
      </c>
      <c r="I25" s="11">
        <v>0</v>
      </c>
      <c r="J25" s="1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273">
        <f>'4.4 гр птиц утки'!E26</f>
        <v>200</v>
      </c>
      <c r="F26" s="273">
        <f>'4.4 гр птиц утки'!F26</f>
        <v>173</v>
      </c>
      <c r="G26" s="273">
        <v>0</v>
      </c>
      <c r="H26" s="11">
        <f>'4.4 гр птиц утки'!H26</f>
        <v>91</v>
      </c>
      <c r="I26" s="11">
        <f>'4.4 гр птиц утки'!I26</f>
        <v>83</v>
      </c>
      <c r="J26" s="11">
        <v>198</v>
      </c>
      <c r="K26" s="328">
        <f t="shared" si="0"/>
        <v>198</v>
      </c>
    </row>
    <row r="27" spans="2:11" ht="13.8" x14ac:dyDescent="0.25">
      <c r="B27" s="797"/>
      <c r="C27" s="759"/>
      <c r="D27" s="58" t="s">
        <v>987</v>
      </c>
      <c r="E27" s="273">
        <f>'4.4 гр птиц утки'!E27</f>
        <v>8</v>
      </c>
      <c r="F27" s="273">
        <f>'4.4 гр птиц утки'!F27</f>
        <v>8</v>
      </c>
      <c r="G27" s="273">
        <v>0</v>
      </c>
      <c r="H27" s="11">
        <f>'4.4 гр птиц утки'!H27</f>
        <v>2</v>
      </c>
      <c r="I27" s="11">
        <f>'4.4 гр птиц утки'!I27</f>
        <v>2</v>
      </c>
      <c r="J27" s="11">
        <v>10</v>
      </c>
      <c r="K27" s="328">
        <f t="shared" si="0"/>
        <v>10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273">
        <f>'4.4 гр птиц утки'!E30</f>
        <v>554</v>
      </c>
      <c r="F30" s="273">
        <f>'4.4 гр птиц утки'!F30</f>
        <v>477</v>
      </c>
      <c r="G30" s="273">
        <v>0</v>
      </c>
      <c r="H30" s="11">
        <f>'4.4 гр птиц утки'!H30</f>
        <v>280</v>
      </c>
      <c r="I30" s="11">
        <f>'4.4 гр птиц утки'!I30</f>
        <v>270</v>
      </c>
      <c r="J30" s="11">
        <v>351</v>
      </c>
      <c r="K30" s="328">
        <f t="shared" si="0"/>
        <v>351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273">
        <f>'4.4 гр птиц утки'!E31</f>
        <v>10</v>
      </c>
      <c r="F31" s="273">
        <f>'4.4 гр птиц утки'!F31</f>
        <v>10</v>
      </c>
      <c r="G31" s="273">
        <v>0</v>
      </c>
      <c r="H31" s="11">
        <f>'4.4 гр птиц утки'!H31</f>
        <v>5</v>
      </c>
      <c r="I31" s="11">
        <f>'4.4 гр птиц утки'!I31</f>
        <v>5</v>
      </c>
      <c r="J31" s="1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273">
        <f>'4.4 гр птиц утки'!E32</f>
        <v>16</v>
      </c>
      <c r="F32" s="273">
        <f>'4.4 гр птиц утки'!F32</f>
        <v>14</v>
      </c>
      <c r="G32" s="273">
        <v>0</v>
      </c>
      <c r="H32" s="11">
        <f>'4.4 гр птиц утки'!H32</f>
        <v>49</v>
      </c>
      <c r="I32" s="11">
        <f>'4.4 гр птиц утки'!I32</f>
        <v>49</v>
      </c>
      <c r="J32" s="11">
        <v>123</v>
      </c>
      <c r="K32" s="328">
        <f t="shared" si="0"/>
        <v>123</v>
      </c>
    </row>
    <row r="33" spans="2:11" ht="13.95" customHeight="1" x14ac:dyDescent="0.25">
      <c r="B33" s="794"/>
      <c r="C33" s="796"/>
      <c r="D33" s="58" t="s">
        <v>739</v>
      </c>
      <c r="E33" s="273">
        <f>'4.4 гр птиц утки'!E33</f>
        <v>530</v>
      </c>
      <c r="F33" s="273">
        <f>'4.4 гр птиц утки'!F33</f>
        <v>497</v>
      </c>
      <c r="G33" s="273">
        <v>0</v>
      </c>
      <c r="H33" s="11">
        <f>'4.4 гр птиц утки'!H33</f>
        <v>96</v>
      </c>
      <c r="I33" s="11">
        <f>'4.4 гр птиц утки'!I33</f>
        <v>96</v>
      </c>
      <c r="J33" s="1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273">
        <f>'4.4 гр птиц утки'!E34</f>
        <v>13</v>
      </c>
      <c r="F34" s="273">
        <f>'4.4 гр птиц утки'!F34</f>
        <v>13</v>
      </c>
      <c r="G34" s="273">
        <v>0</v>
      </c>
      <c r="H34" s="11">
        <f>'4.4 гр птиц утки'!H34</f>
        <v>17</v>
      </c>
      <c r="I34" s="11">
        <f>'4.4 гр птиц утки'!I34</f>
        <v>17</v>
      </c>
      <c r="J34" s="1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273">
        <f>'4.4 гр птиц утки'!E35</f>
        <v>6</v>
      </c>
      <c r="F35" s="273">
        <f>'4.4 гр птиц утки'!F35</f>
        <v>6</v>
      </c>
      <c r="G35" s="273">
        <v>0</v>
      </c>
      <c r="H35" s="11">
        <f>'4.4 гр птиц утки'!H35</f>
        <v>11</v>
      </c>
      <c r="I35" s="11">
        <f>'4.4 гр птиц утки'!I35</f>
        <v>11</v>
      </c>
      <c r="J35" s="1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273">
        <f>'4.4 гр птиц утки'!E36</f>
        <v>16</v>
      </c>
      <c r="F36" s="273">
        <f>'4.4 гр птиц утки'!F36</f>
        <v>16</v>
      </c>
      <c r="G36" s="273">
        <v>0</v>
      </c>
      <c r="H36" s="11">
        <f>'4.4 гр птиц утки'!H36</f>
        <v>57</v>
      </c>
      <c r="I36" s="11">
        <f>'4.4 гр птиц утки'!I36</f>
        <v>57</v>
      </c>
      <c r="J36" s="1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273">
        <f>'4.4 гр птиц утки'!E37</f>
        <v>2</v>
      </c>
      <c r="F37" s="273">
        <f>'4.4 гр птиц утки'!F37</f>
        <v>2</v>
      </c>
      <c r="G37" s="273">
        <v>0</v>
      </c>
      <c r="H37" s="11">
        <f>'4.4 гр птиц утки'!H37</f>
        <v>24</v>
      </c>
      <c r="I37" s="11">
        <f>'4.4 гр птиц утки'!I37</f>
        <v>24</v>
      </c>
      <c r="J37" s="1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273">
        <f>'4.4 гр птиц утки'!E38</f>
        <v>116</v>
      </c>
      <c r="F38" s="273">
        <f>'4.4 гр птиц утки'!F38</f>
        <v>106</v>
      </c>
      <c r="G38" s="273">
        <v>0</v>
      </c>
      <c r="H38" s="11">
        <f>'4.4 гр птиц утки'!H38</f>
        <v>152</v>
      </c>
      <c r="I38" s="11">
        <f>'4.4 гр птиц утки'!I38</f>
        <v>152</v>
      </c>
      <c r="J38" s="1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273">
        <f>'4.4 гр птиц утки'!E39</f>
        <v>109</v>
      </c>
      <c r="F39" s="273">
        <f>'4.4 гр птиц утки'!F39</f>
        <v>79</v>
      </c>
      <c r="G39" s="273">
        <v>43</v>
      </c>
      <c r="H39" s="11">
        <f>'4.4 гр птиц утки'!H39</f>
        <v>125</v>
      </c>
      <c r="I39" s="11">
        <f>'4.4 гр птиц утки'!I39</f>
        <v>106</v>
      </c>
      <c r="J39" s="11">
        <v>129</v>
      </c>
      <c r="K39" s="328">
        <f t="shared" si="0"/>
        <v>172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273">
        <f>'4.4 гр птиц утки'!E40</f>
        <v>4</v>
      </c>
      <c r="F40" s="273">
        <f>'4.4 гр птиц утки'!F40</f>
        <v>2</v>
      </c>
      <c r="G40" s="273">
        <v>0</v>
      </c>
      <c r="H40" s="11">
        <f>'4.4 гр птиц утки'!H40</f>
        <v>42</v>
      </c>
      <c r="I40" s="11">
        <f>'4.4 гр птиц утки'!I40</f>
        <v>28</v>
      </c>
      <c r="J40" s="11">
        <v>25</v>
      </c>
      <c r="K40" s="328">
        <f t="shared" si="0"/>
        <v>25</v>
      </c>
    </row>
    <row r="41" spans="2:11" ht="13.95" customHeight="1" x14ac:dyDescent="0.25">
      <c r="B41" s="786"/>
      <c r="C41" s="796"/>
      <c r="D41" s="58" t="s">
        <v>877</v>
      </c>
      <c r="E41" s="273">
        <f>'4.4 гр птиц утки'!E41</f>
        <v>49</v>
      </c>
      <c r="F41" s="273">
        <f>'4.4 гр птиц утки'!F41</f>
        <v>49</v>
      </c>
      <c r="G41" s="273">
        <v>13</v>
      </c>
      <c r="H41" s="11">
        <f>'4.4 гр птиц утки'!H41</f>
        <v>38</v>
      </c>
      <c r="I41" s="11">
        <f>'4.4 гр птиц утки'!I41</f>
        <v>38</v>
      </c>
      <c r="J41" s="11">
        <v>102</v>
      </c>
      <c r="K41" s="328">
        <f t="shared" si="0"/>
        <v>115</v>
      </c>
    </row>
    <row r="42" spans="2:11" ht="13.95" customHeight="1" x14ac:dyDescent="0.25">
      <c r="B42" s="786"/>
      <c r="C42" s="796"/>
      <c r="D42" s="58" t="s">
        <v>1054</v>
      </c>
      <c r="E42" s="273">
        <f>'4.4 гр птиц утки'!E42</f>
        <v>0</v>
      </c>
      <c r="F42" s="273">
        <f>'4.4 гр птиц утки'!F42</f>
        <v>0</v>
      </c>
      <c r="G42" s="273">
        <v>0</v>
      </c>
      <c r="H42" s="11">
        <f>'4.4 гр птиц утки'!H42</f>
        <v>0</v>
      </c>
      <c r="I42" s="11">
        <f>'4.4 гр птиц утки'!I42</f>
        <v>0</v>
      </c>
      <c r="J42" s="1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273">
        <f>'4.4 гр птиц утки'!E44</f>
        <v>436</v>
      </c>
      <c r="F44" s="273">
        <f>'4.4 гр птиц утки'!F44</f>
        <v>375</v>
      </c>
      <c r="G44" s="273">
        <v>2</v>
      </c>
      <c r="H44" s="11">
        <f>'4.4 гр птиц утки'!H44</f>
        <v>134</v>
      </c>
      <c r="I44" s="11">
        <f>'4.4 гр птиц утки'!I44</f>
        <v>109</v>
      </c>
      <c r="J44" s="11">
        <v>39</v>
      </c>
      <c r="K44" s="328">
        <f t="shared" si="0"/>
        <v>41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273">
        <f>'4.4 гр птиц утки'!E45</f>
        <v>0</v>
      </c>
      <c r="F45" s="273">
        <f>'4.4 гр птиц утки'!F45</f>
        <v>0</v>
      </c>
      <c r="G45" s="273">
        <v>0</v>
      </c>
      <c r="H45" s="11">
        <f>'4.4 гр птиц утки'!H45</f>
        <v>54</v>
      </c>
      <c r="I45" s="11">
        <f>'4.4 гр птиц утки'!I45</f>
        <v>13</v>
      </c>
      <c r="J45" s="1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273">
        <f>'4.4 гр птиц утки'!E46</f>
        <v>0</v>
      </c>
      <c r="F46" s="273">
        <f>'4.4 гр птиц утки'!F46</f>
        <v>0</v>
      </c>
      <c r="G46" s="273">
        <v>0</v>
      </c>
      <c r="H46" s="11">
        <f>'4.4 гр птиц утки'!H46</f>
        <v>0</v>
      </c>
      <c r="I46" s="11">
        <f>'4.4 гр птиц утки'!I46</f>
        <v>0</v>
      </c>
      <c r="J46" s="1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273">
        <f>'4.4 гр птиц утки'!E47</f>
        <v>62</v>
      </c>
      <c r="F47" s="273">
        <f>'4.4 гр птиц утки'!F47</f>
        <v>60</v>
      </c>
      <c r="G47" s="273">
        <v>0</v>
      </c>
      <c r="H47" s="11">
        <f>'4.4 гр птиц утки'!H47</f>
        <v>118</v>
      </c>
      <c r="I47" s="11">
        <f>'4.4 гр птиц утки'!I47</f>
        <v>118</v>
      </c>
      <c r="J47" s="1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273">
        <f>'4.4 гр птиц утки'!E48</f>
        <v>12</v>
      </c>
      <c r="F48" s="273">
        <f>'4.4 гр птиц утки'!F48</f>
        <v>8</v>
      </c>
      <c r="G48" s="273">
        <v>0</v>
      </c>
      <c r="H48" s="11">
        <f>'4.4 гр птиц утки'!H48</f>
        <v>87</v>
      </c>
      <c r="I48" s="11">
        <f>'4.4 гр птиц утки'!I48</f>
        <v>85</v>
      </c>
      <c r="J48" s="11">
        <v>118</v>
      </c>
      <c r="K48" s="328">
        <f t="shared" si="0"/>
        <v>118</v>
      </c>
    </row>
    <row r="49" spans="2:11" ht="13.95" customHeight="1" x14ac:dyDescent="0.25">
      <c r="B49" s="794"/>
      <c r="C49" s="787"/>
      <c r="D49" s="58" t="s">
        <v>741</v>
      </c>
      <c r="E49" s="273">
        <f>'4.4 гр птиц утки'!E49</f>
        <v>0</v>
      </c>
      <c r="F49" s="273">
        <f>'4.4 гр птиц утки'!F49</f>
        <v>0</v>
      </c>
      <c r="G49" s="273">
        <v>0</v>
      </c>
      <c r="H49" s="11">
        <f>'4.4 гр птиц утки'!H49</f>
        <v>22</v>
      </c>
      <c r="I49" s="11">
        <f>'4.4 гр птиц утки'!I49</f>
        <v>22</v>
      </c>
      <c r="J49" s="1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273">
        <f>'4.4 гр птиц утки'!E50</f>
        <v>59</v>
      </c>
      <c r="F50" s="273">
        <f>'4.4 гр птиц утки'!F50</f>
        <v>59</v>
      </c>
      <c r="G50" s="273">
        <v>0</v>
      </c>
      <c r="H50" s="11">
        <f>'4.4 гр птиц утки'!H50</f>
        <v>0</v>
      </c>
      <c r="I50" s="11">
        <f>'4.4 гр птиц утки'!I50</f>
        <v>0</v>
      </c>
      <c r="J50" s="1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273">
        <f>'4.4 гр птиц утки'!E51</f>
        <v>0</v>
      </c>
      <c r="F51" s="273">
        <f>'4.4 гр птиц утки'!F51</f>
        <v>0</v>
      </c>
      <c r="G51" s="273">
        <v>0</v>
      </c>
      <c r="H51" s="11">
        <f>'4.4 гр птиц утки'!H51</f>
        <v>0</v>
      </c>
      <c r="I51" s="11">
        <f>'4.4 гр птиц утки'!I51</f>
        <v>0</v>
      </c>
      <c r="J51" s="1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273">
        <f>'4.4 гр птиц утки'!E52</f>
        <v>28</v>
      </c>
      <c r="F52" s="273">
        <f>'4.4 гр птиц утки'!F52</f>
        <v>28</v>
      </c>
      <c r="G52" s="273">
        <v>0</v>
      </c>
      <c r="H52" s="11">
        <f>'4.4 гр птиц утки'!H52</f>
        <v>85</v>
      </c>
      <c r="I52" s="11">
        <f>'4.4 гр птиц утки'!I52</f>
        <v>85</v>
      </c>
      <c r="J52" s="11">
        <v>72</v>
      </c>
      <c r="K52" s="328">
        <f t="shared" si="0"/>
        <v>72</v>
      </c>
    </row>
    <row r="53" spans="2:11" ht="13.95" customHeight="1" x14ac:dyDescent="0.25">
      <c r="B53" s="786"/>
      <c r="C53" s="787"/>
      <c r="D53" s="58" t="s">
        <v>483</v>
      </c>
      <c r="E53" s="273">
        <f>'4.4 гр птиц утки'!E53</f>
        <v>7</v>
      </c>
      <c r="F53" s="273">
        <f>'4.4 гр птиц утки'!F53</f>
        <v>7</v>
      </c>
      <c r="G53" s="273">
        <v>0</v>
      </c>
      <c r="H53" s="11">
        <f>'4.4 гр птиц утки'!H53</f>
        <v>7</v>
      </c>
      <c r="I53" s="11">
        <f>'4.4 гр птиц утки'!I53</f>
        <v>7</v>
      </c>
      <c r="J53" s="1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273">
        <f>'4.4 гр птиц утки'!E54</f>
        <v>13</v>
      </c>
      <c r="F54" s="273">
        <f>'4.4 гр птиц утки'!F54</f>
        <v>12</v>
      </c>
      <c r="G54" s="273">
        <v>0</v>
      </c>
      <c r="H54" s="11">
        <f>'4.4 гр птиц утки'!H54</f>
        <v>20</v>
      </c>
      <c r="I54" s="11">
        <f>'4.4 гр птиц утки'!I54</f>
        <v>20</v>
      </c>
      <c r="J54" s="1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273">
        <f>'4.4 гр птиц утки'!E55</f>
        <v>20</v>
      </c>
      <c r="F55" s="273">
        <f>'4.4 гр птиц утки'!F55</f>
        <v>17</v>
      </c>
      <c r="G55" s="273">
        <v>0</v>
      </c>
      <c r="H55" s="11">
        <f>'4.4 гр птиц утки'!H55</f>
        <v>75</v>
      </c>
      <c r="I55" s="11">
        <f>'4.4 гр птиц утки'!I55</f>
        <v>69</v>
      </c>
      <c r="J55" s="11">
        <v>157</v>
      </c>
      <c r="K55" s="328">
        <f t="shared" si="0"/>
        <v>157</v>
      </c>
    </row>
    <row r="56" spans="2:11" ht="13.95" customHeight="1" x14ac:dyDescent="0.25">
      <c r="B56" s="786"/>
      <c r="C56" s="787"/>
      <c r="D56" s="58" t="s">
        <v>474</v>
      </c>
      <c r="E56" s="273">
        <f>'4.4 гр птиц утки'!E56</f>
        <v>0</v>
      </c>
      <c r="F56" s="273">
        <f>'4.4 гр птиц утки'!F56</f>
        <v>0</v>
      </c>
      <c r="G56" s="273">
        <v>0</v>
      </c>
      <c r="H56" s="11">
        <f>'4.4 гр птиц утки'!H56</f>
        <v>0</v>
      </c>
      <c r="I56" s="11">
        <f>'4.4 гр птиц утки'!I56</f>
        <v>0</v>
      </c>
      <c r="J56" s="1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273">
        <f>'4.4 гр птиц утки'!E57</f>
        <v>44</v>
      </c>
      <c r="F57" s="273">
        <f>'4.4 гр птиц утки'!F57</f>
        <v>42</v>
      </c>
      <c r="G57" s="273">
        <v>7</v>
      </c>
      <c r="H57" s="11">
        <f>'4.4 гр птиц утки'!H57</f>
        <v>184</v>
      </c>
      <c r="I57" s="11">
        <f>'4.4 гр птиц утки'!I57</f>
        <v>177</v>
      </c>
      <c r="J57" s="11">
        <v>285</v>
      </c>
      <c r="K57" s="328">
        <f t="shared" si="0"/>
        <v>292</v>
      </c>
    </row>
    <row r="58" spans="2:11" ht="13.95" customHeight="1" x14ac:dyDescent="0.25">
      <c r="B58" s="786"/>
      <c r="C58" s="787"/>
      <c r="D58" s="58" t="s">
        <v>879</v>
      </c>
      <c r="E58" s="273">
        <f>'4.4 гр птиц утки'!E58</f>
        <v>0</v>
      </c>
      <c r="F58" s="273">
        <f>'4.4 гр птиц утки'!F58</f>
        <v>0</v>
      </c>
      <c r="G58" s="273">
        <v>0</v>
      </c>
      <c r="H58" s="11">
        <f>'4.4 гр птиц утки'!H58</f>
        <v>0</v>
      </c>
      <c r="I58" s="11">
        <f>'4.4 гр птиц утки'!I58</f>
        <v>0</v>
      </c>
      <c r="J58" s="1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273">
        <f>'4.4 гр птиц утки'!E59</f>
        <v>0</v>
      </c>
      <c r="F59" s="273">
        <f>'4.4 гр птиц утки'!F59</f>
        <v>0</v>
      </c>
      <c r="G59" s="273">
        <v>0</v>
      </c>
      <c r="H59" s="11">
        <f>'4.4 гр птиц утки'!H59</f>
        <v>0</v>
      </c>
      <c r="I59" s="11">
        <f>'4.4 гр птиц утки'!I59</f>
        <v>0</v>
      </c>
      <c r="J59" s="1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273">
        <f>'4.4 гр птиц утки'!E60</f>
        <v>54</v>
      </c>
      <c r="F60" s="273">
        <f>'4.4 гр птиц утки'!F60</f>
        <v>49</v>
      </c>
      <c r="G60" s="273">
        <v>0</v>
      </c>
      <c r="H60" s="11">
        <f>'4.4 гр птиц утки'!H60</f>
        <v>61</v>
      </c>
      <c r="I60" s="11">
        <f>'4.4 гр птиц утки'!I60</f>
        <v>50</v>
      </c>
      <c r="J60" s="1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273">
        <f>'4.4 гр птиц утки'!E61</f>
        <v>30</v>
      </c>
      <c r="F61" s="273">
        <f>'4.4 гр птиц утки'!F61</f>
        <v>20</v>
      </c>
      <c r="G61" s="273">
        <v>0</v>
      </c>
      <c r="H61" s="11">
        <f>'4.4 гр птиц утки'!H61</f>
        <v>82</v>
      </c>
      <c r="I61" s="11">
        <f>'4.4 гр птиц утки'!I61</f>
        <v>64</v>
      </c>
      <c r="J61" s="1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273">
        <f>'4.4 гр птиц утки'!E62</f>
        <v>30</v>
      </c>
      <c r="F62" s="273">
        <f>'4.4 гр птиц утки'!F62</f>
        <v>20</v>
      </c>
      <c r="G62" s="273">
        <v>0</v>
      </c>
      <c r="H62" s="11">
        <f>'4.4 гр птиц утки'!H62</f>
        <v>81</v>
      </c>
      <c r="I62" s="11">
        <f>'4.4 гр птиц утки'!I62</f>
        <v>65</v>
      </c>
      <c r="J62" s="1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273">
        <f>'4.4 гр птиц утки'!E63</f>
        <v>0</v>
      </c>
      <c r="F63" s="273">
        <f>'4.4 гр птиц утки'!F63</f>
        <v>0</v>
      </c>
      <c r="G63" s="273">
        <v>0</v>
      </c>
      <c r="H63" s="11">
        <f>'4.4 гр птиц утки'!H63</f>
        <v>0</v>
      </c>
      <c r="I63" s="11">
        <f>'4.4 гр птиц утки'!I63</f>
        <v>0</v>
      </c>
      <c r="J63" s="1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273">
        <f>'4.4 гр птиц утки'!E64</f>
        <v>24</v>
      </c>
      <c r="F64" s="273">
        <f>'4.4 гр птиц утки'!F64</f>
        <v>24</v>
      </c>
      <c r="G64" s="273">
        <v>0</v>
      </c>
      <c r="H64" s="11">
        <f>'4.4 гр птиц утки'!H64</f>
        <v>22</v>
      </c>
      <c r="I64" s="11">
        <f>'4.4 гр птиц утки'!I64</f>
        <v>22</v>
      </c>
      <c r="J64" s="1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273">
        <f>'4.4 гр птиц утки'!E65</f>
        <v>27</v>
      </c>
      <c r="F65" s="273">
        <f>'4.4 гр птиц утки'!F65</f>
        <v>27</v>
      </c>
      <c r="G65" s="273">
        <v>0</v>
      </c>
      <c r="H65" s="11">
        <f>'4.4 гр птиц утки'!H65</f>
        <v>76</v>
      </c>
      <c r="I65" s="11">
        <f>'4.4 гр птиц утки'!I65</f>
        <v>76</v>
      </c>
      <c r="J65" s="1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273">
        <f>'4.4 гр птиц утки'!E66</f>
        <v>64</v>
      </c>
      <c r="F66" s="273">
        <f>'4.4 гр птиц утки'!F66</f>
        <v>55</v>
      </c>
      <c r="G66" s="273">
        <v>0</v>
      </c>
      <c r="H66" s="11">
        <f>'4.4 гр птиц утки'!H66</f>
        <v>35</v>
      </c>
      <c r="I66" s="11">
        <f>'4.4 гр птиц утки'!I66</f>
        <v>31</v>
      </c>
      <c r="J66" s="1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273">
        <f>'4.4 гр птиц утки'!E67</f>
        <v>0</v>
      </c>
      <c r="F67" s="273">
        <f>'4.4 гр птиц утки'!F67</f>
        <v>0</v>
      </c>
      <c r="G67" s="273">
        <v>0</v>
      </c>
      <c r="H67" s="11">
        <f>'4.4 гр птиц утки'!H67</f>
        <v>5</v>
      </c>
      <c r="I67" s="11">
        <f>'4.4 гр птиц утки'!I67</f>
        <v>5</v>
      </c>
      <c r="J67" s="1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273">
        <f>'4.4 гр птиц утки'!E68</f>
        <v>77</v>
      </c>
      <c r="F68" s="273">
        <f>'4.4 гр птиц утки'!F68</f>
        <v>66</v>
      </c>
      <c r="G68" s="273">
        <v>4</v>
      </c>
      <c r="H68" s="11">
        <f>'4.4 гр птиц утки'!H68</f>
        <v>37</v>
      </c>
      <c r="I68" s="11">
        <f>'4.4 гр птиц утки'!I68</f>
        <v>37</v>
      </c>
      <c r="J68" s="11">
        <v>0</v>
      </c>
      <c r="K68" s="328">
        <f t="shared" si="0"/>
        <v>4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273">
        <f>'4.4 гр птиц утки'!E69</f>
        <v>16</v>
      </c>
      <c r="F69" s="273">
        <f>'4.4 гр птиц утки'!F69</f>
        <v>16</v>
      </c>
      <c r="G69" s="273">
        <v>0</v>
      </c>
      <c r="H69" s="11">
        <f>'4.4 гр птиц утки'!H69</f>
        <v>49</v>
      </c>
      <c r="I69" s="11">
        <f>'4.4 гр птиц утки'!I69</f>
        <v>49</v>
      </c>
      <c r="J69" s="11">
        <v>217</v>
      </c>
      <c r="K69" s="328">
        <f t="shared" si="0"/>
        <v>217</v>
      </c>
    </row>
    <row r="70" spans="2:11" ht="13.95" customHeight="1" x14ac:dyDescent="0.25">
      <c r="B70" s="786"/>
      <c r="C70" s="787"/>
      <c r="D70" s="58" t="s">
        <v>745</v>
      </c>
      <c r="E70" s="273">
        <f>'4.4 гр птиц утки'!E70</f>
        <v>18</v>
      </c>
      <c r="F70" s="273">
        <f>'4.4 гр птиц утки'!F70</f>
        <v>18</v>
      </c>
      <c r="G70" s="273">
        <v>0</v>
      </c>
      <c r="H70" s="11">
        <f>'4.4 гр птиц утки'!H70</f>
        <v>52</v>
      </c>
      <c r="I70" s="11">
        <f>'4.4 гр птиц утки'!I70</f>
        <v>50</v>
      </c>
      <c r="J70" s="11">
        <v>9</v>
      </c>
      <c r="K70" s="328">
        <f t="shared" si="0"/>
        <v>9</v>
      </c>
    </row>
    <row r="71" spans="2:11" ht="13.95" customHeight="1" x14ac:dyDescent="0.25">
      <c r="B71" s="786"/>
      <c r="C71" s="787"/>
      <c r="D71" s="58" t="s">
        <v>739</v>
      </c>
      <c r="E71" s="273">
        <f>'4.4 гр птиц утки'!E71</f>
        <v>127</v>
      </c>
      <c r="F71" s="273">
        <f>'4.4 гр птиц утки'!F71</f>
        <v>115</v>
      </c>
      <c r="G71" s="273">
        <v>2</v>
      </c>
      <c r="H71" s="11">
        <f>'4.4 гр птиц утки'!H71</f>
        <v>100</v>
      </c>
      <c r="I71" s="11">
        <f>'4.4 гр птиц утки'!I71</f>
        <v>98</v>
      </c>
      <c r="J71" s="11">
        <v>6</v>
      </c>
      <c r="K71" s="328">
        <f t="shared" si="0"/>
        <v>8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273">
        <f>'4.4 гр птиц утки'!E72</f>
        <v>22</v>
      </c>
      <c r="F72" s="273">
        <f>'4.4 гр птиц утки'!F72</f>
        <v>22</v>
      </c>
      <c r="G72" s="273">
        <v>0</v>
      </c>
      <c r="H72" s="11">
        <f>'4.4 гр птиц утки'!H72</f>
        <v>17</v>
      </c>
      <c r="I72" s="11">
        <f>'4.4 гр птиц утки'!I72</f>
        <v>17</v>
      </c>
      <c r="J72" s="1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273">
        <f>'4.4 гр птиц утки'!E73</f>
        <v>11</v>
      </c>
      <c r="F73" s="273">
        <f>'4.4 гр птиц утки'!F73</f>
        <v>11</v>
      </c>
      <c r="G73" s="273">
        <v>0</v>
      </c>
      <c r="H73" s="11">
        <f>'4.4 гр птиц утки'!H73</f>
        <v>4</v>
      </c>
      <c r="I73" s="11">
        <f>'4.4 гр птиц утки'!I73</f>
        <v>4</v>
      </c>
      <c r="J73" s="1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273">
        <f>'4.4 гр птиц утки'!E74</f>
        <v>40</v>
      </c>
      <c r="F74" s="273">
        <f>'4.4 гр птиц утки'!F74</f>
        <v>40</v>
      </c>
      <c r="G74" s="273">
        <v>0</v>
      </c>
      <c r="H74" s="11">
        <f>'4.4 гр птиц утки'!H74</f>
        <v>35</v>
      </c>
      <c r="I74" s="11">
        <f>'4.4 гр птиц утки'!I74</f>
        <v>35</v>
      </c>
      <c r="J74" s="1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273">
        <f>'4.4 гр птиц утки'!E75</f>
        <v>11</v>
      </c>
      <c r="F75" s="273">
        <f>'4.4 гр птиц утки'!F75</f>
        <v>11</v>
      </c>
      <c r="G75" s="273">
        <v>0</v>
      </c>
      <c r="H75" s="11">
        <f>'4.4 гр птиц утки'!H75</f>
        <v>5</v>
      </c>
      <c r="I75" s="11">
        <f>'4.4 гр птиц утки'!I75</f>
        <v>5</v>
      </c>
      <c r="J75" s="1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273">
        <f>'4.4 гр птиц утки'!E76</f>
        <v>18</v>
      </c>
      <c r="F76" s="273">
        <f>'4.4 гр птиц утки'!F76</f>
        <v>18</v>
      </c>
      <c r="G76" s="273">
        <v>0</v>
      </c>
      <c r="H76" s="11">
        <f>'4.4 гр птиц утки'!H76</f>
        <v>52</v>
      </c>
      <c r="I76" s="11">
        <f>'4.4 гр птиц утки'!I76</f>
        <v>52</v>
      </c>
      <c r="J76" s="1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273">
        <f>'4.4 гр птиц утки'!E77</f>
        <v>49</v>
      </c>
      <c r="F77" s="273">
        <f>'4.4 гр птиц утки'!F77</f>
        <v>46</v>
      </c>
      <c r="G77" s="273">
        <v>6</v>
      </c>
      <c r="H77" s="11">
        <f>'4.4 гр птиц утки'!H77</f>
        <v>38</v>
      </c>
      <c r="I77" s="11">
        <f>'4.4 гр птиц утки'!I77</f>
        <v>38</v>
      </c>
      <c r="J77" s="11">
        <v>0</v>
      </c>
      <c r="K77" s="328">
        <f t="shared" si="0"/>
        <v>6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273">
        <f>'4.4 гр птиц утки'!E78</f>
        <v>16</v>
      </c>
      <c r="F78" s="273">
        <f>'4.4 гр птиц утки'!F78</f>
        <v>16</v>
      </c>
      <c r="G78" s="273">
        <v>9</v>
      </c>
      <c r="H78" s="11">
        <f>'4.4 гр птиц утки'!H78</f>
        <v>51</v>
      </c>
      <c r="I78" s="11">
        <f>'4.4 гр птиц утки'!I78</f>
        <v>47</v>
      </c>
      <c r="J78" s="11">
        <v>16</v>
      </c>
      <c r="K78" s="328">
        <f t="shared" si="0"/>
        <v>25</v>
      </c>
    </row>
    <row r="79" spans="2:11" ht="13.95" customHeight="1" x14ac:dyDescent="0.25">
      <c r="B79" s="786"/>
      <c r="C79" s="793"/>
      <c r="D79" s="58" t="s">
        <v>1001</v>
      </c>
      <c r="E79" s="273">
        <f>'4.4 гр птиц утки'!E79</f>
        <v>14</v>
      </c>
      <c r="F79" s="273">
        <f>'4.4 гр птиц утки'!F79</f>
        <v>14</v>
      </c>
      <c r="G79" s="273">
        <v>16</v>
      </c>
      <c r="H79" s="11">
        <f>'4.4 гр птиц утки'!H79</f>
        <v>74</v>
      </c>
      <c r="I79" s="11">
        <f>'4.4 гр птиц утки'!I79</f>
        <v>64</v>
      </c>
      <c r="J79" s="11">
        <v>22</v>
      </c>
      <c r="K79" s="328">
        <f t="shared" si="0"/>
        <v>38</v>
      </c>
    </row>
    <row r="80" spans="2:11" ht="13.95" customHeight="1" x14ac:dyDescent="0.25">
      <c r="B80" s="786"/>
      <c r="C80" s="793"/>
      <c r="D80" s="58" t="s">
        <v>1056</v>
      </c>
      <c r="E80" s="273">
        <f>'4.4 гр птиц утки'!E80</f>
        <v>0</v>
      </c>
      <c r="F80" s="273">
        <f>'4.4 гр птиц утки'!F80</f>
        <v>0</v>
      </c>
      <c r="G80" s="273">
        <v>0</v>
      </c>
      <c r="H80" s="11">
        <f>'4.4 гр птиц утки'!H80</f>
        <v>0</v>
      </c>
      <c r="I80" s="11">
        <f>'4.4 гр птиц утки'!I80</f>
        <v>0</v>
      </c>
      <c r="J80" s="1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273">
        <f>'4.4 гр птиц утки'!E81</f>
        <v>54</v>
      </c>
      <c r="F81" s="273">
        <f>'4.4 гр птиц утки'!F81</f>
        <v>34</v>
      </c>
      <c r="G81" s="273">
        <v>35</v>
      </c>
      <c r="H81" s="11">
        <f>'4.4 гр птиц утки'!H81</f>
        <v>187</v>
      </c>
      <c r="I81" s="11">
        <f>'4.4 гр птиц утки'!I81</f>
        <v>183</v>
      </c>
      <c r="J81" s="11">
        <v>385</v>
      </c>
      <c r="K81" s="328">
        <f t="shared" si="0"/>
        <v>420</v>
      </c>
    </row>
    <row r="82" spans="2:11" ht="13.95" customHeight="1" x14ac:dyDescent="0.25">
      <c r="B82" s="786"/>
      <c r="C82" s="793"/>
      <c r="D82" s="58" t="s">
        <v>1003</v>
      </c>
      <c r="E82" s="273">
        <f>'4.4 гр птиц утки'!E82</f>
        <v>501</v>
      </c>
      <c r="F82" s="273">
        <f>'4.4 гр птиц утки'!F82</f>
        <v>304</v>
      </c>
      <c r="G82" s="273">
        <v>0</v>
      </c>
      <c r="H82" s="11">
        <f>'4.4 гр птиц утки'!H82</f>
        <v>349</v>
      </c>
      <c r="I82" s="11">
        <f>'4.4 гр птиц утки'!I82</f>
        <v>131</v>
      </c>
      <c r="J82" s="11">
        <v>30</v>
      </c>
      <c r="K82" s="328">
        <f t="shared" si="0"/>
        <v>30</v>
      </c>
    </row>
    <row r="83" spans="2:11" ht="13.95" customHeight="1" x14ac:dyDescent="0.25">
      <c r="B83" s="786"/>
      <c r="C83" s="793"/>
      <c r="D83" s="58" t="s">
        <v>739</v>
      </c>
      <c r="E83" s="273">
        <f>'4.4 гр птиц утки'!E83</f>
        <v>57</v>
      </c>
      <c r="F83" s="273">
        <f>'4.4 гр птиц утки'!F83</f>
        <v>44</v>
      </c>
      <c r="G83" s="273">
        <v>0</v>
      </c>
      <c r="H83" s="11">
        <f>'4.4 гр птиц утки'!H83</f>
        <v>65</v>
      </c>
      <c r="I83" s="11">
        <f>'4.4 гр птиц утки'!I83</f>
        <v>65</v>
      </c>
      <c r="J83" s="11">
        <v>54</v>
      </c>
      <c r="K83" s="328">
        <f t="shared" si="0"/>
        <v>54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273">
        <f>'4.4 гр птиц утки'!E84</f>
        <v>0</v>
      </c>
      <c r="F84" s="273">
        <f>'4.4 гр птиц утки'!F84</f>
        <v>0</v>
      </c>
      <c r="G84" s="273">
        <v>0</v>
      </c>
      <c r="H84" s="11">
        <f>'4.4 гр птиц утки'!H84</f>
        <v>20</v>
      </c>
      <c r="I84" s="11">
        <f>'4.4 гр птиц утки'!I84</f>
        <v>20</v>
      </c>
      <c r="J84" s="11">
        <v>117</v>
      </c>
      <c r="K84" s="328">
        <f t="shared" si="0"/>
        <v>117</v>
      </c>
    </row>
    <row r="85" spans="2:11" ht="13.95" customHeight="1" x14ac:dyDescent="0.25">
      <c r="B85" s="786"/>
      <c r="C85" s="787"/>
      <c r="D85" s="58" t="s">
        <v>1004</v>
      </c>
      <c r="E85" s="273">
        <f>'4.4 гр птиц утки'!E85</f>
        <v>0</v>
      </c>
      <c r="F85" s="273">
        <f>'4.4 гр птиц утки'!F85</f>
        <v>0</v>
      </c>
      <c r="G85" s="273">
        <v>0</v>
      </c>
      <c r="H85" s="11">
        <f>'4.4 гр птиц утки'!H85</f>
        <v>5</v>
      </c>
      <c r="I85" s="11">
        <f>'4.4 гр птиц утки'!I85</f>
        <v>5</v>
      </c>
      <c r="J85" s="11">
        <v>27</v>
      </c>
      <c r="K85" s="328">
        <f t="shared" si="0"/>
        <v>27</v>
      </c>
    </row>
    <row r="86" spans="2:11" ht="13.95" customHeight="1" x14ac:dyDescent="0.25">
      <c r="B86" s="786"/>
      <c r="C86" s="787"/>
      <c r="D86" s="58" t="s">
        <v>739</v>
      </c>
      <c r="E86" s="273">
        <f>'4.4 гр птиц утки'!E86</f>
        <v>70</v>
      </c>
      <c r="F86" s="273">
        <f>'4.4 гр птиц утки'!F86</f>
        <v>61</v>
      </c>
      <c r="G86" s="273">
        <v>0</v>
      </c>
      <c r="H86" s="11">
        <f>'4.4 гр птиц утки'!H86</f>
        <v>33</v>
      </c>
      <c r="I86" s="11">
        <f>'4.4 гр птиц утки'!I86</f>
        <v>33</v>
      </c>
      <c r="J86" s="11">
        <v>71</v>
      </c>
      <c r="K86" s="328">
        <f t="shared" si="0"/>
        <v>71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утки'!E87</f>
        <v>0</v>
      </c>
      <c r="F87" s="273">
        <f>'4.4 гр птиц утки'!F87</f>
        <v>0</v>
      </c>
      <c r="G87" s="273">
        <v>0</v>
      </c>
      <c r="H87" s="11">
        <f>'4.4 гр птиц утки'!H87</f>
        <v>8</v>
      </c>
      <c r="I87" s="11">
        <f>'4.4 гр птиц утки'!I87</f>
        <v>8</v>
      </c>
      <c r="J87" s="11">
        <v>46</v>
      </c>
      <c r="K87" s="328">
        <f t="shared" ref="K87:K162" si="1">G87+J87</f>
        <v>46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f>'4.4 гр птиц утки'!E89</f>
        <v>65</v>
      </c>
      <c r="F89" s="273">
        <f>'4.4 гр птиц утки'!F89</f>
        <v>51</v>
      </c>
      <c r="G89" s="273">
        <v>0</v>
      </c>
      <c r="H89" s="11">
        <f>'4.4 гр птиц утки'!H89</f>
        <v>52</v>
      </c>
      <c r="I89" s="11">
        <f>'4.4 гр птиц утки'!I89</f>
        <v>52</v>
      </c>
      <c r="J89" s="11">
        <v>100</v>
      </c>
      <c r="K89" s="328">
        <f t="shared" si="1"/>
        <v>100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273">
        <f>'4.4 гр птиц утки'!E90</f>
        <v>9</v>
      </c>
      <c r="F90" s="273">
        <f>'4.4 гр птиц утки'!F90</f>
        <v>9</v>
      </c>
      <c r="G90" s="273">
        <v>0</v>
      </c>
      <c r="H90" s="11">
        <f>'4.4 гр птиц утки'!H90</f>
        <v>14</v>
      </c>
      <c r="I90" s="11">
        <f>'4.4 гр птиц утки'!I90</f>
        <v>13</v>
      </c>
      <c r="J90" s="11">
        <v>81</v>
      </c>
      <c r="K90" s="328">
        <f t="shared" si="1"/>
        <v>81</v>
      </c>
    </row>
    <row r="91" spans="2:11" ht="13.95" customHeight="1" x14ac:dyDescent="0.25">
      <c r="B91" s="786"/>
      <c r="C91" s="787"/>
      <c r="D91" s="58" t="s">
        <v>1007</v>
      </c>
      <c r="E91" s="273">
        <f>'4.4 гр птиц утки'!E91</f>
        <v>4</v>
      </c>
      <c r="F91" s="273">
        <f>'4.4 гр птиц утки'!F91</f>
        <v>4</v>
      </c>
      <c r="G91" s="273">
        <v>6</v>
      </c>
      <c r="H91" s="11">
        <f>'4.4 гр птиц утки'!H91</f>
        <v>3</v>
      </c>
      <c r="I91" s="11">
        <f>'4.4 гр птиц утки'!I91</f>
        <v>3</v>
      </c>
      <c r="J91" s="11">
        <v>16</v>
      </c>
      <c r="K91" s="328">
        <f t="shared" si="1"/>
        <v>22</v>
      </c>
    </row>
    <row r="92" spans="2:11" ht="13.95" customHeight="1" x14ac:dyDescent="0.25">
      <c r="B92" s="786"/>
      <c r="C92" s="787"/>
      <c r="D92" s="58" t="s">
        <v>1054</v>
      </c>
      <c r="E92" s="273">
        <f>'4.4 гр птиц утки'!E92</f>
        <v>0</v>
      </c>
      <c r="F92" s="273">
        <f>'4.4 гр птиц утки'!F92</f>
        <v>0</v>
      </c>
      <c r="G92" s="273">
        <v>0</v>
      </c>
      <c r="H92" s="11">
        <f>'4.4 гр птиц утки'!H92</f>
        <v>0</v>
      </c>
      <c r="I92" s="11">
        <f>'4.4 гр птиц утки'!I92</f>
        <v>0</v>
      </c>
      <c r="J92" s="1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273">
        <f>'4.4 гр птиц утки'!E93</f>
        <v>166</v>
      </c>
      <c r="F93" s="273">
        <f>'4.4 гр птиц утки'!F93</f>
        <v>60</v>
      </c>
      <c r="G93" s="273">
        <v>0</v>
      </c>
      <c r="H93" s="11">
        <f>'4.4 гр птиц утки'!H93</f>
        <v>92</v>
      </c>
      <c r="I93" s="11">
        <f>'4.4 гр птиц утки'!I93</f>
        <v>50</v>
      </c>
      <c r="J93" s="1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273">
        <v>104</v>
      </c>
      <c r="F94" s="273">
        <v>74</v>
      </c>
      <c r="G94" s="273">
        <v>37</v>
      </c>
      <c r="H94" s="11">
        <f>'4.4 гр птиц утки'!H94</f>
        <v>285</v>
      </c>
      <c r="I94" s="11">
        <f>'4.4 гр птиц утки'!I94</f>
        <v>267</v>
      </c>
      <c r="J94" s="11">
        <v>93</v>
      </c>
      <c r="K94" s="328">
        <f t="shared" si="1"/>
        <v>130</v>
      </c>
    </row>
    <row r="95" spans="2:11" ht="13.95" customHeight="1" x14ac:dyDescent="0.25">
      <c r="B95" s="786"/>
      <c r="C95" s="787"/>
      <c r="D95" s="58" t="s">
        <v>1008</v>
      </c>
      <c r="E95" s="273">
        <f>'4.4 гр птиц утки'!E95</f>
        <v>66</v>
      </c>
      <c r="F95" s="273">
        <f>'4.4 гр птиц утки'!F95</f>
        <v>57</v>
      </c>
      <c r="G95" s="273">
        <v>15</v>
      </c>
      <c r="H95" s="11">
        <f>'4.4 гр птиц утки'!H95</f>
        <v>126</v>
      </c>
      <c r="I95" s="11">
        <f>'4.4 гр птиц утки'!I95</f>
        <v>96</v>
      </c>
      <c r="J95" s="11">
        <v>170</v>
      </c>
      <c r="K95" s="328">
        <f t="shared" si="1"/>
        <v>185</v>
      </c>
    </row>
    <row r="96" spans="2:11" ht="13.95" customHeight="1" x14ac:dyDescent="0.25">
      <c r="B96" s="786"/>
      <c r="C96" s="787"/>
      <c r="D96" s="58" t="s">
        <v>479</v>
      </c>
      <c r="E96" s="273">
        <f>'4.4 гр птиц утки'!E96</f>
        <v>52</v>
      </c>
      <c r="F96" s="273">
        <f>'4.4 гр птиц утки'!F96</f>
        <v>52</v>
      </c>
      <c r="G96" s="273">
        <v>0</v>
      </c>
      <c r="H96" s="11">
        <f>'4.4 гр птиц утки'!H96</f>
        <v>0</v>
      </c>
      <c r="I96" s="11">
        <f>'4.4 гр птиц утки'!I96</f>
        <v>0</v>
      </c>
      <c r="J96" s="1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273">
        <f>'4.4 гр птиц утки'!E97</f>
        <v>0</v>
      </c>
      <c r="F97" s="273">
        <f>'4.4 гр птиц утки'!F97</f>
        <v>0</v>
      </c>
      <c r="G97" s="273">
        <v>0</v>
      </c>
      <c r="H97" s="11">
        <f>'4.4 гр птиц утки'!H97</f>
        <v>0</v>
      </c>
      <c r="I97" s="11">
        <f>'4.4 гр птиц утки'!I97</f>
        <v>0</v>
      </c>
      <c r="J97" s="1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273">
        <f>'4.4 гр птиц утки'!E98</f>
        <v>31</v>
      </c>
      <c r="F98" s="273">
        <f>'4.4 гр птиц утки'!F98</f>
        <v>31</v>
      </c>
      <c r="G98" s="273">
        <v>0</v>
      </c>
      <c r="H98" s="11">
        <f>'4.4 гр птиц утки'!H98</f>
        <v>89</v>
      </c>
      <c r="I98" s="11">
        <f>'4.4 гр птиц утки'!I98</f>
        <v>89</v>
      </c>
      <c r="J98" s="1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273">
        <f>'4.4 гр птиц утки'!E99</f>
        <v>37</v>
      </c>
      <c r="F99" s="273">
        <f>'4.4 гр птиц утки'!F99</f>
        <v>33</v>
      </c>
      <c r="G99" s="273">
        <v>0</v>
      </c>
      <c r="H99" s="11">
        <f>'4.4 гр птиц утки'!H99</f>
        <v>18</v>
      </c>
      <c r="I99" s="11">
        <f>'4.4 гр птиц утки'!I99</f>
        <v>14</v>
      </c>
      <c r="J99" s="11">
        <v>2</v>
      </c>
      <c r="K99" s="328">
        <f t="shared" si="1"/>
        <v>2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273">
        <f>'4.4 гр птиц утки'!E100</f>
        <v>36</v>
      </c>
      <c r="F100" s="273">
        <f>'4.4 гр птиц утки'!F100</f>
        <v>34</v>
      </c>
      <c r="G100" s="273">
        <v>0</v>
      </c>
      <c r="H100" s="11">
        <f>'4.4 гр птиц утки'!H100</f>
        <v>79</v>
      </c>
      <c r="I100" s="11">
        <f>'4.4 гр птиц утки'!I100</f>
        <v>78</v>
      </c>
      <c r="J100" s="1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273">
        <f>'4.4 гр птиц утки'!E101</f>
        <v>45</v>
      </c>
      <c r="F101" s="273">
        <f>'4.4 гр птиц утки'!F101</f>
        <v>40</v>
      </c>
      <c r="G101" s="273">
        <v>0</v>
      </c>
      <c r="H101" s="11">
        <f>'4.4 гр птиц утки'!H101</f>
        <v>50</v>
      </c>
      <c r="I101" s="11">
        <f>'4.4 гр птиц утки'!I101</f>
        <v>49</v>
      </c>
      <c r="J101" s="1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273">
        <f>'4.4 гр птиц утки'!E102</f>
        <v>16</v>
      </c>
      <c r="F102" s="273">
        <f>'4.4 гр птиц утки'!F102</f>
        <v>9</v>
      </c>
      <c r="G102" s="273">
        <v>0</v>
      </c>
      <c r="H102" s="11">
        <f>'4.4 гр птиц утки'!H102</f>
        <v>11</v>
      </c>
      <c r="I102" s="11">
        <f>'4.4 гр птиц утки'!I102</f>
        <v>11</v>
      </c>
      <c r="J102" s="1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273">
        <f>'4.4 гр птиц утки'!E103</f>
        <v>20</v>
      </c>
      <c r="F103" s="273">
        <f>'4.4 гр птиц утки'!F103</f>
        <v>20</v>
      </c>
      <c r="G103" s="273">
        <v>25</v>
      </c>
      <c r="H103" s="11">
        <f>'4.4 гр птиц утки'!H103</f>
        <v>12</v>
      </c>
      <c r="I103" s="11">
        <f>'4.4 гр птиц утки'!I103</f>
        <v>12</v>
      </c>
      <c r="J103" s="11">
        <v>9</v>
      </c>
      <c r="K103" s="328">
        <f t="shared" si="1"/>
        <v>34</v>
      </c>
    </row>
    <row r="104" spans="2:11" ht="13.95" customHeight="1" x14ac:dyDescent="0.25">
      <c r="B104" s="786"/>
      <c r="C104" s="787"/>
      <c r="D104" s="58" t="s">
        <v>478</v>
      </c>
      <c r="E104" s="273">
        <f>'4.4 гр птиц утки'!E104</f>
        <v>7</v>
      </c>
      <c r="F104" s="273">
        <f>'4.4 гр птиц утки'!F104</f>
        <v>5</v>
      </c>
      <c r="G104" s="273">
        <v>0</v>
      </c>
      <c r="H104" s="11">
        <f>'4.4 гр птиц утки'!H104</f>
        <v>6</v>
      </c>
      <c r="I104" s="11">
        <f>'4.4 гр птиц утки'!I104</f>
        <v>6</v>
      </c>
      <c r="J104" s="1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273">
        <f>'4.4 гр птиц утки'!E105</f>
        <v>79</v>
      </c>
      <c r="F105" s="273">
        <f>'4.4 гр птиц утки'!F105</f>
        <v>76</v>
      </c>
      <c r="G105" s="273">
        <v>0</v>
      </c>
      <c r="H105" s="11">
        <f>'4.4 гр птиц утки'!H105</f>
        <v>129</v>
      </c>
      <c r="I105" s="11">
        <f>'4.4 гр птиц утки'!I105</f>
        <v>126</v>
      </c>
      <c r="J105" s="11">
        <v>16</v>
      </c>
      <c r="K105" s="328">
        <f t="shared" si="1"/>
        <v>16</v>
      </c>
    </row>
    <row r="106" spans="2:11" ht="13.95" customHeight="1" x14ac:dyDescent="0.25">
      <c r="B106" s="786"/>
      <c r="C106" s="787"/>
      <c r="D106" s="58" t="s">
        <v>1054</v>
      </c>
      <c r="E106" s="273">
        <f>'4.4 гр птиц утки'!E106</f>
        <v>0</v>
      </c>
      <c r="F106" s="273">
        <f>'4.4 гр птиц утки'!F106</f>
        <v>0</v>
      </c>
      <c r="G106" s="273">
        <v>0</v>
      </c>
      <c r="H106" s="11">
        <f>'4.4 гр птиц утки'!H106</f>
        <v>0</v>
      </c>
      <c r="I106" s="11">
        <f>'4.4 гр птиц утки'!I106</f>
        <v>0</v>
      </c>
      <c r="J106" s="1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273">
        <f>'4.4 гр птиц утки'!E107</f>
        <v>16</v>
      </c>
      <c r="F107" s="273">
        <f>'4.4 гр птиц утки'!F107</f>
        <v>16</v>
      </c>
      <c r="G107" s="273">
        <v>0</v>
      </c>
      <c r="H107" s="11">
        <f>'4.4 гр птиц утки'!H107</f>
        <v>0</v>
      </c>
      <c r="I107" s="11">
        <f>'4.4 гр птиц утки'!I107</f>
        <v>0</v>
      </c>
      <c r="J107" s="1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273">
        <f>'4.4 гр птиц утки'!E108</f>
        <v>0</v>
      </c>
      <c r="F108" s="273">
        <f>'4.4 гр птиц утки'!F108</f>
        <v>0</v>
      </c>
      <c r="G108" s="273">
        <v>0</v>
      </c>
      <c r="H108" s="11">
        <f>'4.4 гр птиц утки'!H108</f>
        <v>15</v>
      </c>
      <c r="I108" s="11">
        <f>'4.4 гр птиц утки'!I108</f>
        <v>15</v>
      </c>
      <c r="J108" s="11">
        <v>10</v>
      </c>
      <c r="K108" s="328">
        <f t="shared" si="1"/>
        <v>10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273">
        <f>'4.4 гр птиц утки'!E111</f>
        <v>126</v>
      </c>
      <c r="F111" s="273">
        <f>'4.4 гр птиц утки'!F111</f>
        <v>122</v>
      </c>
      <c r="G111" s="273">
        <v>1</v>
      </c>
      <c r="H111" s="11">
        <f>'4.4 гр птиц утки'!H111</f>
        <v>69</v>
      </c>
      <c r="I111" s="11">
        <f>'4.4 гр птиц утки'!I111</f>
        <v>69</v>
      </c>
      <c r="J111" s="11">
        <v>9</v>
      </c>
      <c r="K111" s="328">
        <f t="shared" si="1"/>
        <v>10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273">
        <f>'4.4 гр птиц утки'!E112</f>
        <v>25</v>
      </c>
      <c r="F112" s="273">
        <f>'4.4 гр птиц утки'!F112</f>
        <v>24</v>
      </c>
      <c r="G112" s="273">
        <v>0</v>
      </c>
      <c r="H112" s="11">
        <f>'4.4 гр птиц утки'!H112</f>
        <v>89</v>
      </c>
      <c r="I112" s="11">
        <f>'4.4 гр птиц утки'!I112</f>
        <v>89</v>
      </c>
      <c r="J112" s="1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273">
        <f>'4.4 гр птиц утки'!E113</f>
        <v>180</v>
      </c>
      <c r="F113" s="273">
        <f>'4.4 гр птиц утки'!F113</f>
        <v>165</v>
      </c>
      <c r="G113" s="273">
        <v>0</v>
      </c>
      <c r="H113" s="11">
        <f>'4.4 гр птиц утки'!H113</f>
        <v>211</v>
      </c>
      <c r="I113" s="11">
        <f>'4.4 гр птиц утки'!I113</f>
        <v>208</v>
      </c>
      <c r="J113" s="1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273">
        <f>'4.4 гр птиц утки'!E114</f>
        <v>14</v>
      </c>
      <c r="F114" s="273">
        <f>'4.4 гр птиц утки'!F114</f>
        <v>14</v>
      </c>
      <c r="G114" s="273">
        <v>0</v>
      </c>
      <c r="H114" s="11">
        <f>'4.4 гр птиц утки'!H114</f>
        <v>534</v>
      </c>
      <c r="I114" s="11">
        <f>'4.4 гр птиц утки'!I114</f>
        <v>477</v>
      </c>
      <c r="J114" s="1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273">
        <f>'4.4 гр птиц утки'!E115</f>
        <v>149</v>
      </c>
      <c r="F115" s="273">
        <f>'4.4 гр птиц утки'!F115</f>
        <v>109</v>
      </c>
      <c r="G115" s="273">
        <v>0</v>
      </c>
      <c r="H115" s="11">
        <f>'4.4 гр птиц утки'!H115</f>
        <v>64</v>
      </c>
      <c r="I115" s="11">
        <f>'4.4 гр птиц утки'!I115</f>
        <v>36</v>
      </c>
      <c r="J115" s="11">
        <v>81</v>
      </c>
      <c r="K115" s="328">
        <f t="shared" si="1"/>
        <v>81</v>
      </c>
    </row>
    <row r="116" spans="2:11" ht="13.95" customHeight="1" x14ac:dyDescent="0.25">
      <c r="B116" s="786"/>
      <c r="C116" s="787"/>
      <c r="D116" s="58" t="s">
        <v>1057</v>
      </c>
      <c r="E116" s="273">
        <f>'4.4 гр птиц утки'!E116</f>
        <v>6</v>
      </c>
      <c r="F116" s="273">
        <f>'4.4 гр птиц утки'!F116</f>
        <v>6</v>
      </c>
      <c r="G116" s="273">
        <v>0</v>
      </c>
      <c r="H116" s="11">
        <f>'4.4 гр птиц утки'!H116</f>
        <v>68</v>
      </c>
      <c r="I116" s="11">
        <f>'4.4 гр птиц утки'!I116</f>
        <v>68</v>
      </c>
      <c r="J116" s="11">
        <v>211</v>
      </c>
      <c r="K116" s="328">
        <f t="shared" si="1"/>
        <v>211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273">
        <f>'4.4 гр птиц утки'!E117</f>
        <v>4</v>
      </c>
      <c r="F117" s="273">
        <f>'4.4 гр птиц утки'!F117</f>
        <v>4</v>
      </c>
      <c r="G117" s="273">
        <v>0</v>
      </c>
      <c r="H117" s="11">
        <f>'4.4 гр птиц утки'!H117</f>
        <v>4</v>
      </c>
      <c r="I117" s="11">
        <f>'4.4 гр птиц утки'!I117</f>
        <v>4</v>
      </c>
      <c r="J117" s="1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273">
        <f>'4.4 гр птиц утки'!E118</f>
        <v>12</v>
      </c>
      <c r="F118" s="273">
        <f>'4.4 гр птиц утки'!F118</f>
        <v>12</v>
      </c>
      <c r="G118" s="273">
        <v>0</v>
      </c>
      <c r="H118" s="11">
        <f>'4.4 гр птиц утки'!H118</f>
        <v>13</v>
      </c>
      <c r="I118" s="11">
        <f>'4.4 гр птиц утки'!I118</f>
        <v>13</v>
      </c>
      <c r="J118" s="1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273">
        <f>'4.4 гр птиц утки'!E119</f>
        <v>0</v>
      </c>
      <c r="F119" s="273">
        <f>'4.4 гр птиц утки'!F119</f>
        <v>0</v>
      </c>
      <c r="G119" s="273">
        <v>0</v>
      </c>
      <c r="H119" s="11">
        <f>'4.4 гр птиц утки'!H119</f>
        <v>0</v>
      </c>
      <c r="I119" s="11">
        <f>'4.4 гр птиц утки'!I119</f>
        <v>0</v>
      </c>
      <c r="J119" s="1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273">
        <f>'4.4 гр птиц утки'!E120</f>
        <v>84</v>
      </c>
      <c r="F120" s="273">
        <f>'4.4 гр птиц утки'!F120</f>
        <v>80</v>
      </c>
      <c r="G120" s="273">
        <v>0</v>
      </c>
      <c r="H120" s="11">
        <f>'4.4 гр птиц утки'!H120</f>
        <v>55</v>
      </c>
      <c r="I120" s="11">
        <f>'4.4 гр птиц утки'!I120</f>
        <v>54</v>
      </c>
      <c r="J120" s="1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273">
        <f>'4.4 гр птиц утки'!E121</f>
        <v>70</v>
      </c>
      <c r="F121" s="273">
        <f>'4.4 гр птиц утки'!F121</f>
        <v>69</v>
      </c>
      <c r="G121" s="273">
        <v>35</v>
      </c>
      <c r="H121" s="11">
        <f>'4.4 гр птиц утки'!H121</f>
        <v>204</v>
      </c>
      <c r="I121" s="11">
        <f>'4.4 гр птиц утки'!I121</f>
        <v>192</v>
      </c>
      <c r="J121" s="11">
        <v>344</v>
      </c>
      <c r="K121" s="328">
        <f t="shared" si="1"/>
        <v>379</v>
      </c>
    </row>
    <row r="122" spans="2:11" ht="13.95" customHeight="1" x14ac:dyDescent="0.25">
      <c r="B122" s="786"/>
      <c r="C122" s="787"/>
      <c r="D122" s="58" t="s">
        <v>893</v>
      </c>
      <c r="E122" s="273">
        <f>'4.4 гр птиц утки'!E122</f>
        <v>19</v>
      </c>
      <c r="F122" s="273">
        <f>'4.4 гр птиц утки'!F122</f>
        <v>18</v>
      </c>
      <c r="G122" s="273">
        <v>28</v>
      </c>
      <c r="H122" s="11">
        <f>'4.4 гр птиц утки'!H122</f>
        <v>21</v>
      </c>
      <c r="I122" s="11">
        <f>'4.4 гр птиц утки'!I122</f>
        <v>18</v>
      </c>
      <c r="J122" s="11">
        <v>87</v>
      </c>
      <c r="K122" s="328">
        <f t="shared" si="1"/>
        <v>115</v>
      </c>
    </row>
    <row r="123" spans="2:11" ht="13.95" customHeight="1" x14ac:dyDescent="0.25">
      <c r="B123" s="786"/>
      <c r="C123" s="787"/>
      <c r="D123" s="58" t="s">
        <v>892</v>
      </c>
      <c r="E123" s="273">
        <v>60</v>
      </c>
      <c r="F123" s="273">
        <v>60</v>
      </c>
      <c r="G123" s="273">
        <v>79</v>
      </c>
      <c r="H123" s="11">
        <f>'4.4 гр птиц утки'!H123</f>
        <v>89</v>
      </c>
      <c r="I123" s="11">
        <f>'4.4 гр птиц утки'!I123</f>
        <v>89</v>
      </c>
      <c r="J123" s="11">
        <v>145</v>
      </c>
      <c r="K123" s="328">
        <f t="shared" si="1"/>
        <v>224</v>
      </c>
    </row>
    <row r="124" spans="2:11" ht="13.95" customHeight="1" x14ac:dyDescent="0.25">
      <c r="B124" s="786"/>
      <c r="C124" s="787"/>
      <c r="D124" s="58" t="s">
        <v>835</v>
      </c>
      <c r="E124" s="273">
        <v>2</v>
      </c>
      <c r="F124" s="273">
        <v>2</v>
      </c>
      <c r="G124" s="273">
        <v>4</v>
      </c>
      <c r="H124" s="11">
        <f>'4.4 гр птиц утки'!H124</f>
        <v>34</v>
      </c>
      <c r="I124" s="11">
        <f>'4.4 гр птиц утки'!I124</f>
        <v>31</v>
      </c>
      <c r="J124" s="11">
        <v>36</v>
      </c>
      <c r="K124" s="328">
        <f t="shared" si="1"/>
        <v>40</v>
      </c>
    </row>
    <row r="125" spans="2:11" ht="13.95" customHeight="1" x14ac:dyDescent="0.25">
      <c r="B125" s="786"/>
      <c r="C125" s="787"/>
      <c r="D125" s="58" t="s">
        <v>739</v>
      </c>
      <c r="E125" s="273">
        <f>'4.4 гр птиц утки'!E125</f>
        <v>159</v>
      </c>
      <c r="F125" s="273">
        <f>'4.4 гр птиц утки'!F125</f>
        <v>149</v>
      </c>
      <c r="G125" s="273">
        <v>5</v>
      </c>
      <c r="H125" s="11">
        <f>'4.4 гр птиц утки'!H125</f>
        <v>50</v>
      </c>
      <c r="I125" s="11">
        <f>'4.4 гр птиц утки'!I125</f>
        <v>50</v>
      </c>
      <c r="J125" s="11">
        <v>263</v>
      </c>
      <c r="K125" s="328">
        <f t="shared" si="1"/>
        <v>268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273">
        <f>'4.4 гр птиц утки'!E126</f>
        <v>43</v>
      </c>
      <c r="F126" s="273">
        <f>'4.4 гр птиц утки'!F126</f>
        <v>43</v>
      </c>
      <c r="G126" s="273">
        <v>0</v>
      </c>
      <c r="H126" s="11">
        <f>'4.4 гр птиц утки'!H126</f>
        <v>11</v>
      </c>
      <c r="I126" s="11">
        <f>'4.4 гр птиц утки'!I126</f>
        <v>11</v>
      </c>
      <c r="J126" s="1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273">
        <f>'4.4 гр птиц утки'!E129</f>
        <v>205</v>
      </c>
      <c r="F129" s="273">
        <f>'4.4 гр птиц утки'!F129</f>
        <v>187</v>
      </c>
      <c r="G129" s="273">
        <v>2</v>
      </c>
      <c r="H129" s="11">
        <f>'4.4 гр птиц утки'!H129</f>
        <v>51</v>
      </c>
      <c r="I129" s="11">
        <f>'4.4 гр птиц утки'!I129</f>
        <v>50</v>
      </c>
      <c r="J129" s="11">
        <v>0</v>
      </c>
      <c r="K129" s="328">
        <f t="shared" si="1"/>
        <v>2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273">
        <f>'4.4 гр птиц утки'!E130</f>
        <v>3</v>
      </c>
      <c r="F130" s="273">
        <f>'4.4 гр птиц утки'!F130</f>
        <v>3</v>
      </c>
      <c r="G130" s="273">
        <v>0</v>
      </c>
      <c r="H130" s="11">
        <f>'4.4 гр птиц утки'!H130</f>
        <v>11</v>
      </c>
      <c r="I130" s="11">
        <f>'4.4 гр птиц утки'!I130</f>
        <v>11</v>
      </c>
      <c r="J130" s="11">
        <v>12</v>
      </c>
      <c r="K130" s="328">
        <f t="shared" si="1"/>
        <v>12</v>
      </c>
    </row>
    <row r="131" spans="2:11" ht="13.95" customHeight="1" x14ac:dyDescent="0.25">
      <c r="B131" s="786"/>
      <c r="C131" s="787"/>
      <c r="D131" s="58" t="s">
        <v>894</v>
      </c>
      <c r="E131" s="273">
        <f>'4.4 гр птиц утки'!E131</f>
        <v>0</v>
      </c>
      <c r="F131" s="273">
        <f>'4.4 гр птиц утки'!F131</f>
        <v>0</v>
      </c>
      <c r="G131" s="273">
        <v>0</v>
      </c>
      <c r="H131" s="11">
        <f>'4.4 гр птиц утки'!H131</f>
        <v>10</v>
      </c>
      <c r="I131" s="11">
        <f>'4.4 гр птиц утки'!I131</f>
        <v>10</v>
      </c>
      <c r="J131" s="1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273">
        <v>0</v>
      </c>
      <c r="F132" s="273">
        <v>0</v>
      </c>
      <c r="G132" s="273">
        <v>0</v>
      </c>
      <c r="H132" s="11">
        <v>0</v>
      </c>
      <c r="I132" s="11">
        <v>0</v>
      </c>
      <c r="J132" s="1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273">
        <f>'4.4 гр птиц утки'!E133</f>
        <v>421</v>
      </c>
      <c r="F133" s="273">
        <f>'4.4 гр птиц утки'!F133</f>
        <v>380</v>
      </c>
      <c r="G133" s="273">
        <v>1</v>
      </c>
      <c r="H133" s="11">
        <f>'4.4 гр птиц утки'!H133</f>
        <v>245</v>
      </c>
      <c r="I133" s="11">
        <f>'4.4 гр птиц утки'!I133</f>
        <v>240</v>
      </c>
      <c r="J133" s="11">
        <v>0</v>
      </c>
      <c r="K133" s="328">
        <f t="shared" si="1"/>
        <v>1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273">
        <f>'4.4 гр птиц утки'!E134</f>
        <v>84</v>
      </c>
      <c r="F134" s="273">
        <f>'4.4 гр птиц утки'!F134</f>
        <v>68</v>
      </c>
      <c r="G134" s="273">
        <v>11</v>
      </c>
      <c r="H134" s="11">
        <f>'4.4 гр птиц утки'!H134</f>
        <v>87</v>
      </c>
      <c r="I134" s="11">
        <f>'4.4 гр птиц утки'!I134</f>
        <v>65</v>
      </c>
      <c r="J134" s="11">
        <v>5</v>
      </c>
      <c r="K134" s="328">
        <f t="shared" si="1"/>
        <v>16</v>
      </c>
    </row>
    <row r="135" spans="2:11" ht="13.95" customHeight="1" x14ac:dyDescent="0.25">
      <c r="B135" s="786"/>
      <c r="C135" s="787"/>
      <c r="D135" s="58" t="s">
        <v>380</v>
      </c>
      <c r="E135" s="273">
        <f>'4.4 гр птиц утки'!E135</f>
        <v>38</v>
      </c>
      <c r="F135" s="273">
        <f>'4.4 гр птиц утки'!F135</f>
        <v>38</v>
      </c>
      <c r="G135" s="273">
        <v>0</v>
      </c>
      <c r="H135" s="11">
        <f>'4.4 гр птиц утки'!H135</f>
        <v>30</v>
      </c>
      <c r="I135" s="11">
        <f>'4.4 гр птиц утки'!I135</f>
        <v>18</v>
      </c>
      <c r="J135" s="1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273">
        <f>'4.4 гр птиц утки'!E136</f>
        <v>7</v>
      </c>
      <c r="F136" s="273">
        <f>'4.4 гр птиц утки'!F136</f>
        <v>7</v>
      </c>
      <c r="G136" s="273">
        <v>0</v>
      </c>
      <c r="H136" s="11">
        <f>'4.4 гр птиц утки'!H136</f>
        <v>13</v>
      </c>
      <c r="I136" s="11">
        <f>'4.4 гр птиц утки'!I136</f>
        <v>13</v>
      </c>
      <c r="J136" s="1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273">
        <f>'4.4 гр птиц утки'!E137</f>
        <v>0</v>
      </c>
      <c r="F137" s="273">
        <f>'4.4 гр птиц утки'!F137</f>
        <v>0</v>
      </c>
      <c r="G137" s="273">
        <v>0</v>
      </c>
      <c r="H137" s="11">
        <f>'4.4 гр птиц утки'!H137</f>
        <v>0</v>
      </c>
      <c r="I137" s="11">
        <f>'4.4 гр птиц утки'!I137</f>
        <v>0</v>
      </c>
      <c r="J137" s="1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273">
        <v>0</v>
      </c>
      <c r="F138" s="273">
        <v>0</v>
      </c>
      <c r="G138" s="273">
        <v>0</v>
      </c>
      <c r="H138" s="11">
        <v>0</v>
      </c>
      <c r="I138" s="11">
        <v>0</v>
      </c>
      <c r="J138" s="1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273">
        <f>'4.4 гр птиц утки'!E139</f>
        <v>49</v>
      </c>
      <c r="F139" s="273">
        <f>'4.4 гр птиц утки'!F139</f>
        <v>43</v>
      </c>
      <c r="G139" s="273">
        <v>2</v>
      </c>
      <c r="H139" s="11">
        <f>'4.4 гр птиц утки'!H139</f>
        <v>102</v>
      </c>
      <c r="I139" s="11">
        <f>'4.4 гр птиц утки'!I139</f>
        <v>90</v>
      </c>
      <c r="J139" s="11">
        <v>43</v>
      </c>
      <c r="K139" s="328">
        <f t="shared" si="1"/>
        <v>45</v>
      </c>
    </row>
    <row r="140" spans="2:11" ht="13.95" customHeight="1" x14ac:dyDescent="0.25">
      <c r="B140" s="786"/>
      <c r="C140" s="787"/>
      <c r="D140" s="58" t="s">
        <v>750</v>
      </c>
      <c r="E140" s="273">
        <f>'4.4 гр птиц утки'!E140</f>
        <v>0</v>
      </c>
      <c r="F140" s="273">
        <f>'4.4 гр птиц утки'!F140</f>
        <v>0</v>
      </c>
      <c r="G140" s="273">
        <v>0</v>
      </c>
      <c r="H140" s="11">
        <f>'4.4 гр птиц утки'!H140</f>
        <v>12</v>
      </c>
      <c r="I140" s="11">
        <f>'4.4 гр птиц утки'!I140</f>
        <v>12</v>
      </c>
      <c r="J140" s="11">
        <v>38</v>
      </c>
      <c r="K140" s="328">
        <f t="shared" si="1"/>
        <v>38</v>
      </c>
    </row>
    <row r="141" spans="2:11" ht="13.95" customHeight="1" x14ac:dyDescent="0.25">
      <c r="B141" s="786"/>
      <c r="C141" s="787"/>
      <c r="D141" s="58" t="s">
        <v>484</v>
      </c>
      <c r="E141" s="273">
        <f>'4.4 гр птиц утки'!E141</f>
        <v>14</v>
      </c>
      <c r="F141" s="273">
        <f>'4.4 гр птиц утки'!F141</f>
        <v>13</v>
      </c>
      <c r="G141" s="273">
        <v>0</v>
      </c>
      <c r="H141" s="11">
        <f>'4.4 гр птиц утки'!H141</f>
        <v>138</v>
      </c>
      <c r="I141" s="11">
        <f>'4.4 гр птиц утки'!I141</f>
        <v>72</v>
      </c>
      <c r="J141" s="1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273">
        <v>0</v>
      </c>
      <c r="F142" s="273">
        <v>0</v>
      </c>
      <c r="G142" s="273">
        <v>0</v>
      </c>
      <c r="H142" s="11">
        <v>0</v>
      </c>
      <c r="I142" s="11">
        <v>0</v>
      </c>
      <c r="J142" s="1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273">
        <v>0</v>
      </c>
      <c r="F143" s="273">
        <v>0</v>
      </c>
      <c r="G143" s="273">
        <v>0</v>
      </c>
      <c r="H143" s="11">
        <v>0</v>
      </c>
      <c r="I143" s="11">
        <v>0</v>
      </c>
      <c r="J143" s="11">
        <v>0</v>
      </c>
      <c r="K143" s="386">
        <f t="shared" si="1"/>
        <v>0</v>
      </c>
    </row>
    <row r="144" spans="2:11" ht="13.95" customHeight="1" x14ac:dyDescent="0.25">
      <c r="B144" s="786"/>
      <c r="C144" s="787"/>
      <c r="D144" s="58" t="s">
        <v>1017</v>
      </c>
      <c r="E144" s="273">
        <f>'4.4 гр птиц утки'!E144</f>
        <v>0</v>
      </c>
      <c r="F144" s="273">
        <f>'4.4 гр птиц утки'!F144</f>
        <v>0</v>
      </c>
      <c r="G144" s="273">
        <v>0</v>
      </c>
      <c r="H144" s="11">
        <f>'4.4 гр птиц утки'!H144</f>
        <v>0</v>
      </c>
      <c r="I144" s="11">
        <f>'4.4 гр птиц утки'!I144</f>
        <v>0</v>
      </c>
      <c r="J144" s="1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273">
        <f>'4.4 гр птиц утки'!E145</f>
        <v>0</v>
      </c>
      <c r="F145" s="273">
        <f>'4.4 гр птиц утки'!F145</f>
        <v>0</v>
      </c>
      <c r="G145" s="273">
        <v>0</v>
      </c>
      <c r="H145" s="11">
        <f>'4.4 гр птиц утки'!H145</f>
        <v>0</v>
      </c>
      <c r="I145" s="11">
        <f>'4.4 гр птиц утки'!I145</f>
        <v>0</v>
      </c>
      <c r="J145" s="1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273">
        <f>'4.4 гр птиц утки'!E146</f>
        <v>13</v>
      </c>
      <c r="F146" s="273">
        <f>'4.4 гр птиц утки'!F146</f>
        <v>10</v>
      </c>
      <c r="G146" s="273">
        <v>0</v>
      </c>
      <c r="H146" s="11">
        <f>'4.4 гр птиц утки'!H146</f>
        <v>0</v>
      </c>
      <c r="I146" s="11">
        <f>'4.4 гр птиц утки'!I146</f>
        <v>0</v>
      </c>
      <c r="J146" s="1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273">
        <f>'4.4 гр птиц утки'!E147</f>
        <v>470</v>
      </c>
      <c r="F147" s="273">
        <f>'4.4 гр птиц утки'!F147</f>
        <v>458</v>
      </c>
      <c r="G147" s="273">
        <v>0</v>
      </c>
      <c r="H147" s="11">
        <f>'4.4 гр птиц утки'!H147</f>
        <v>162</v>
      </c>
      <c r="I147" s="11">
        <f>'4.4 гр птиц утки'!I147</f>
        <v>154</v>
      </c>
      <c r="J147" s="1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273">
        <f>'4.4 гр птиц утки'!E149</f>
        <v>0</v>
      </c>
      <c r="F148" s="273">
        <f>'4.4 гр птиц утки'!F149</f>
        <v>0</v>
      </c>
      <c r="G148" s="273">
        <v>0</v>
      </c>
      <c r="H148" s="11">
        <f>'4.4 гр птиц утки'!H149</f>
        <v>0</v>
      </c>
      <c r="I148" s="11">
        <f>'4.4 гр птиц утки'!I149</f>
        <v>0</v>
      </c>
      <c r="J148" s="1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273">
        <v>0</v>
      </c>
      <c r="F149" s="273">
        <v>0</v>
      </c>
      <c r="G149" s="273">
        <v>0</v>
      </c>
      <c r="H149" s="11">
        <v>0</v>
      </c>
      <c r="I149" s="11">
        <v>0</v>
      </c>
      <c r="J149" s="11">
        <v>0</v>
      </c>
      <c r="K149" s="386">
        <f t="shared" ref="K149" si="3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273">
        <f>'4.4 гр птиц утки'!E150</f>
        <v>12</v>
      </c>
      <c r="F150" s="273">
        <f>'4.4 гр птиц утки'!F150</f>
        <v>12</v>
      </c>
      <c r="G150" s="273">
        <v>1</v>
      </c>
      <c r="H150" s="11">
        <f>'4.4 гр птиц утки'!H150</f>
        <v>0</v>
      </c>
      <c r="I150" s="11">
        <f>'4.4 гр птиц утки'!I150</f>
        <v>0</v>
      </c>
      <c r="J150" s="11">
        <v>0</v>
      </c>
      <c r="K150" s="328">
        <f t="shared" si="1"/>
        <v>1</v>
      </c>
    </row>
    <row r="151" spans="2:11" ht="13.95" customHeight="1" x14ac:dyDescent="0.25">
      <c r="B151" s="786"/>
      <c r="C151" s="787"/>
      <c r="D151" s="58" t="s">
        <v>739</v>
      </c>
      <c r="E151" s="273">
        <f>'4.4 гр птиц утки'!E151</f>
        <v>227</v>
      </c>
      <c r="F151" s="273">
        <f>'4.4 гр птиц утки'!F151</f>
        <v>200</v>
      </c>
      <c r="G151" s="273">
        <v>0</v>
      </c>
      <c r="H151" s="11">
        <f>'4.4 гр птиц утки'!H151</f>
        <v>79</v>
      </c>
      <c r="I151" s="11">
        <f>'4.4 гр птиц утки'!I151</f>
        <v>77</v>
      </c>
      <c r="J151" s="1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273">
        <f>'4.4 гр птиц утки'!E152</f>
        <v>73</v>
      </c>
      <c r="F152" s="273">
        <f>'4.4 гр птиц утки'!F152</f>
        <v>66</v>
      </c>
      <c r="G152" s="273">
        <v>4</v>
      </c>
      <c r="H152" s="11">
        <f>'4.4 гр птиц утки'!H152</f>
        <v>239</v>
      </c>
      <c r="I152" s="11">
        <f>'4.4 гр птиц утки'!I152</f>
        <v>198</v>
      </c>
      <c r="J152" s="11">
        <v>14</v>
      </c>
      <c r="K152" s="328">
        <f t="shared" si="1"/>
        <v>18</v>
      </c>
    </row>
    <row r="153" spans="2:11" ht="13.95" customHeight="1" x14ac:dyDescent="0.25">
      <c r="B153" s="786"/>
      <c r="C153" s="787"/>
      <c r="D153" s="104" t="s">
        <v>739</v>
      </c>
      <c r="E153" s="273">
        <f>'4.4 гр птиц утки'!E153</f>
        <v>294</v>
      </c>
      <c r="F153" s="273">
        <f>'4.4 гр птиц утки'!F153</f>
        <v>253</v>
      </c>
      <c r="G153" s="273">
        <v>2</v>
      </c>
      <c r="H153" s="11">
        <f>'4.4 гр птиц утки'!H153</f>
        <v>74</v>
      </c>
      <c r="I153" s="11">
        <f>'4.4 гр птиц утки'!I153</f>
        <v>60</v>
      </c>
      <c r="J153" s="11">
        <v>112</v>
      </c>
      <c r="K153" s="328">
        <f t="shared" si="1"/>
        <v>114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273">
        <f>'4.4 гр птиц утки'!E154</f>
        <v>13</v>
      </c>
      <c r="F154" s="273">
        <f>'4.4 гр птиц утки'!F154</f>
        <v>8</v>
      </c>
      <c r="G154" s="273">
        <v>0</v>
      </c>
      <c r="H154" s="11">
        <f>'4.4 гр птиц утки'!H154</f>
        <v>77</v>
      </c>
      <c r="I154" s="11">
        <f>'4.4 гр птиц утки'!I154</f>
        <v>75</v>
      </c>
      <c r="J154" s="11">
        <v>38</v>
      </c>
      <c r="K154" s="328">
        <f t="shared" si="1"/>
        <v>38</v>
      </c>
    </row>
    <row r="155" spans="2:11" ht="13.95" customHeight="1" x14ac:dyDescent="0.25">
      <c r="B155" s="786"/>
      <c r="C155" s="787"/>
      <c r="D155" s="58" t="s">
        <v>852</v>
      </c>
      <c r="E155" s="273">
        <f>'4.4 гр птиц утки'!E155</f>
        <v>0</v>
      </c>
      <c r="F155" s="273">
        <f>'4.4 гр птиц утки'!F155</f>
        <v>0</v>
      </c>
      <c r="G155" s="273">
        <v>0</v>
      </c>
      <c r="H155" s="11">
        <f>'4.4 гр птиц утки'!H155</f>
        <v>0</v>
      </c>
      <c r="I155" s="11">
        <f>'4.4 гр птиц утки'!I155</f>
        <v>0</v>
      </c>
      <c r="J155" s="1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273">
        <f>'4.4 гр птиц утки'!E156</f>
        <v>0</v>
      </c>
      <c r="F156" s="273">
        <f>'4.4 гр птиц утки'!F156</f>
        <v>0</v>
      </c>
      <c r="G156" s="273">
        <v>0</v>
      </c>
      <c r="H156" s="11">
        <f>'4.4 гр птиц утки'!H156</f>
        <v>0</v>
      </c>
      <c r="I156" s="11">
        <f>'4.4 гр птиц утки'!I156</f>
        <v>0</v>
      </c>
      <c r="J156" s="1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273">
        <f>'4.4 гр птиц утки'!E157</f>
        <v>75</v>
      </c>
      <c r="F157" s="273">
        <f>'4.4 гр птиц утки'!F157</f>
        <v>74</v>
      </c>
      <c r="G157" s="273">
        <v>0</v>
      </c>
      <c r="H157" s="11">
        <f>'4.4 гр птиц утки'!H157</f>
        <v>65</v>
      </c>
      <c r="I157" s="11">
        <f>'4.4 гр птиц утки'!I157</f>
        <v>65</v>
      </c>
      <c r="J157" s="1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273">
        <f>'4.4 гр птиц утки'!E158</f>
        <v>90</v>
      </c>
      <c r="F158" s="273">
        <f>'4.4 гр птиц утки'!F158</f>
        <v>69</v>
      </c>
      <c r="G158" s="273">
        <v>0</v>
      </c>
      <c r="H158" s="11">
        <f>'4.4 гр птиц утки'!H158</f>
        <v>250</v>
      </c>
      <c r="I158" s="11">
        <f>'4.4 гр птиц утки'!I158</f>
        <v>230</v>
      </c>
      <c r="J158" s="11">
        <v>349</v>
      </c>
      <c r="K158" s="328">
        <f t="shared" si="1"/>
        <v>349</v>
      </c>
    </row>
    <row r="159" spans="2:11" ht="13.95" customHeight="1" x14ac:dyDescent="0.25">
      <c r="B159" s="786"/>
      <c r="C159" s="787"/>
      <c r="D159" s="58" t="s">
        <v>896</v>
      </c>
      <c r="E159" s="273">
        <f>'4.4 гр птиц утки'!E159</f>
        <v>6</v>
      </c>
      <c r="F159" s="273">
        <f>'4.4 гр птиц утки'!F159</f>
        <v>6</v>
      </c>
      <c r="G159" s="273">
        <v>0</v>
      </c>
      <c r="H159" s="11">
        <f>'4.4 гр птиц утки'!H159</f>
        <v>13</v>
      </c>
      <c r="I159" s="11">
        <f>'4.4 гр птиц утки'!I159</f>
        <v>13</v>
      </c>
      <c r="J159" s="1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273">
        <f>'4.4 гр птиц утки'!E160</f>
        <v>393</v>
      </c>
      <c r="F160" s="273">
        <f>'4.4 гр птиц утки'!F160</f>
        <v>318</v>
      </c>
      <c r="G160" s="273">
        <v>6</v>
      </c>
      <c r="H160" s="11">
        <f>'4.4 гр птиц утки'!H160</f>
        <v>0</v>
      </c>
      <c r="I160" s="11">
        <f>'4.4 гр птиц утки'!I160</f>
        <v>0</v>
      </c>
      <c r="J160" s="11">
        <v>0</v>
      </c>
      <c r="K160" s="328">
        <f t="shared" si="1"/>
        <v>6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273">
        <v>0</v>
      </c>
      <c r="F161" s="273">
        <v>0</v>
      </c>
      <c r="G161" s="273">
        <v>0</v>
      </c>
      <c r="H161" s="11">
        <v>0</v>
      </c>
      <c r="I161" s="11">
        <v>0</v>
      </c>
      <c r="J161" s="1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273">
        <f>'4.4 гр птиц утки'!E162</f>
        <v>0</v>
      </c>
      <c r="F162" s="273">
        <f>'4.4 гр птиц утки'!F162</f>
        <v>0</v>
      </c>
      <c r="G162" s="273">
        <v>0</v>
      </c>
      <c r="H162" s="11">
        <f>'4.4 гр птиц утки'!H162</f>
        <v>0</v>
      </c>
      <c r="I162" s="11">
        <f>'4.4 гр птиц утки'!I162</f>
        <v>0</v>
      </c>
      <c r="J162" s="1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273">
        <f>'4.4 гр птиц утки'!E163</f>
        <v>18</v>
      </c>
      <c r="F163" s="273">
        <f>'4.4 гр птиц утки'!F163</f>
        <v>17</v>
      </c>
      <c r="G163" s="273">
        <v>0</v>
      </c>
      <c r="H163" s="11">
        <f>'4.4 гр птиц утки'!H163</f>
        <v>22</v>
      </c>
      <c r="I163" s="11">
        <f>'4.4 гр птиц утки'!I163</f>
        <v>19</v>
      </c>
      <c r="J163" s="11">
        <v>83</v>
      </c>
      <c r="K163" s="328">
        <f t="shared" ref="K163:K169" si="4">G163+J163</f>
        <v>83</v>
      </c>
    </row>
    <row r="164" spans="2:11" ht="13.95" customHeight="1" x14ac:dyDescent="0.25">
      <c r="B164" s="786"/>
      <c r="C164" s="787"/>
      <c r="D164" s="58" t="s">
        <v>748</v>
      </c>
      <c r="E164" s="273">
        <f>'4.4 гр птиц утки'!E164</f>
        <v>6</v>
      </c>
      <c r="F164" s="273">
        <f>'4.4 гр птиц утки'!F164</f>
        <v>6</v>
      </c>
      <c r="G164" s="273">
        <v>0</v>
      </c>
      <c r="H164" s="11">
        <f>'4.4 гр птиц утки'!H164</f>
        <v>0</v>
      </c>
      <c r="I164" s="11">
        <f>'4.4 гр птиц утки'!I164</f>
        <v>0</v>
      </c>
      <c r="J164" s="11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273">
        <f>'4.4 гр птиц утки'!E165</f>
        <v>61</v>
      </c>
      <c r="F165" s="273">
        <f>'4.4 гр птиц утки'!F165</f>
        <v>59</v>
      </c>
      <c r="G165" s="273">
        <v>0</v>
      </c>
      <c r="H165" s="11">
        <f>'4.4 гр птиц утки'!H165</f>
        <v>66</v>
      </c>
      <c r="I165" s="11">
        <f>'4.4 гр птиц утки'!I165</f>
        <v>66</v>
      </c>
      <c r="J165" s="11">
        <v>35</v>
      </c>
      <c r="K165" s="328">
        <f t="shared" si="4"/>
        <v>35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273">
        <v>71</v>
      </c>
      <c r="F166" s="273">
        <v>69</v>
      </c>
      <c r="G166" s="273">
        <v>29</v>
      </c>
      <c r="H166" s="11">
        <f>'4.4 гр птиц утки'!H166</f>
        <v>71</v>
      </c>
      <c r="I166" s="11">
        <f>'4.4 гр птиц утки'!I166</f>
        <v>70</v>
      </c>
      <c r="J166" s="11">
        <v>58</v>
      </c>
      <c r="K166" s="328">
        <f t="shared" si="4"/>
        <v>87</v>
      </c>
    </row>
    <row r="167" spans="2:11" ht="13.95" customHeight="1" x14ac:dyDescent="0.25">
      <c r="B167" s="786"/>
      <c r="C167" s="787"/>
      <c r="D167" s="58" t="s">
        <v>739</v>
      </c>
      <c r="E167" s="273">
        <f>'4.4 гр птиц утки'!E167</f>
        <v>351</v>
      </c>
      <c r="F167" s="273">
        <f>'4.4 гр птиц утки'!F167</f>
        <v>311</v>
      </c>
      <c r="G167" s="273">
        <v>6</v>
      </c>
      <c r="H167" s="11">
        <f>'4.4 гр птиц утки'!H167</f>
        <v>350</v>
      </c>
      <c r="I167" s="11">
        <f>'4.4 гр птиц утки'!I167</f>
        <v>305</v>
      </c>
      <c r="J167" s="11">
        <v>431</v>
      </c>
      <c r="K167" s="328">
        <f t="shared" si="4"/>
        <v>437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273">
        <f>'4.4 гр птиц утки'!E168</f>
        <v>29</v>
      </c>
      <c r="F168" s="273">
        <f>'4.4 гр птиц утки'!F168</f>
        <v>29</v>
      </c>
      <c r="G168" s="273">
        <v>0</v>
      </c>
      <c r="H168" s="11">
        <f>'4.4 гр птиц утки'!H168</f>
        <v>76</v>
      </c>
      <c r="I168" s="11">
        <f>'4.4 гр птиц утки'!I168</f>
        <v>76</v>
      </c>
      <c r="J168" s="11">
        <v>54</v>
      </c>
      <c r="K168" s="328">
        <f t="shared" si="4"/>
        <v>54</v>
      </c>
    </row>
    <row r="169" spans="2:11" ht="13.8" x14ac:dyDescent="0.25">
      <c r="B169" s="59"/>
      <c r="C169" s="703" t="s">
        <v>23</v>
      </c>
      <c r="D169" s="703"/>
      <c r="E169" s="273">
        <f t="shared" ref="E169:J169" si="5">SUM(E15:E168)</f>
        <v>9445</v>
      </c>
      <c r="F169" s="273">
        <f t="shared" si="5"/>
        <v>8282</v>
      </c>
      <c r="G169" s="273">
        <f t="shared" si="5"/>
        <v>559</v>
      </c>
      <c r="H169" s="273">
        <f t="shared" si="5"/>
        <v>9214</v>
      </c>
      <c r="I169" s="273">
        <f t="shared" si="5"/>
        <v>8282</v>
      </c>
      <c r="J169" s="273">
        <f t="shared" si="5"/>
        <v>6468</v>
      </c>
      <c r="K169" s="328">
        <f t="shared" si="4"/>
        <v>7027</v>
      </c>
    </row>
    <row r="170" spans="2:11" ht="13.2" customHeight="1" x14ac:dyDescent="0.25">
      <c r="B170" s="200" t="s">
        <v>1051</v>
      </c>
    </row>
    <row r="171" spans="2:11" ht="60.75" customHeight="1" x14ac:dyDescent="0.4">
      <c r="B171" s="635" t="s">
        <v>1383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2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6640625" style="326" customWidth="1"/>
    <col min="4" max="4" width="38.1093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5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832</v>
      </c>
      <c r="C9" s="805"/>
      <c r="D9" s="805"/>
      <c r="E9" s="34"/>
      <c r="F9" s="34"/>
      <c r="G9" s="34"/>
      <c r="H9" s="34"/>
    </row>
    <row r="11" spans="2:11" ht="24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3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 t="shared" si="0"/>
        <v>3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1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1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0</v>
      </c>
      <c r="H24" s="131">
        <f>'4.4 гр птиц утки'!H24</f>
        <v>506</v>
      </c>
      <c r="I24" s="131">
        <f>'4.4 гр птиц утки'!I24</f>
        <v>489</v>
      </c>
      <c r="J24" s="131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38">
        <v>0</v>
      </c>
      <c r="F25" s="338">
        <v>0</v>
      </c>
      <c r="G25" s="338">
        <v>0</v>
      </c>
      <c r="H25" s="131">
        <v>0</v>
      </c>
      <c r="I25" s="131"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4</v>
      </c>
      <c r="H26" s="131">
        <f>'4.4 гр птиц утки'!H26</f>
        <v>91</v>
      </c>
      <c r="I26" s="131">
        <f>'4.4 гр птиц утки'!I26</f>
        <v>83</v>
      </c>
      <c r="J26" s="131">
        <v>0</v>
      </c>
      <c r="K26" s="328">
        <f>G26+J26</f>
        <v>4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0</v>
      </c>
      <c r="H30" s="131">
        <f>'4.4 гр птиц утки'!H30</f>
        <v>280</v>
      </c>
      <c r="I30" s="131">
        <f>'4.4 гр птиц утки'!I30</f>
        <v>270</v>
      </c>
      <c r="J30" s="131">
        <v>52</v>
      </c>
      <c r="K30" s="328">
        <f t="shared" si="0"/>
        <v>52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0</v>
      </c>
      <c r="H39" s="131">
        <f>'4.4 гр птиц утки'!H39</f>
        <v>125</v>
      </c>
      <c r="I39" s="131">
        <f>'4.4 гр птиц утки'!I39</f>
        <v>106</v>
      </c>
      <c r="J39" s="131">
        <v>2</v>
      </c>
      <c r="K39" s="328">
        <f t="shared" si="0"/>
        <v>2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17</v>
      </c>
      <c r="K41" s="328">
        <f t="shared" si="0"/>
        <v>17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65</v>
      </c>
      <c r="K57" s="328">
        <f t="shared" si="0"/>
        <v>65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6</v>
      </c>
      <c r="K70" s="328">
        <f t="shared" si="0"/>
        <v>6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4</v>
      </c>
      <c r="K71" s="328">
        <f t="shared" si="0"/>
        <v>4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0</v>
      </c>
      <c r="H81" s="131">
        <f>'4.4 гр птиц утки'!H81</f>
        <v>187</v>
      </c>
      <c r="I81" s="131">
        <f>'4.4 гр птиц утки'!I81</f>
        <v>183</v>
      </c>
      <c r="J81" s="131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7</v>
      </c>
      <c r="K82" s="328">
        <f t="shared" si="0"/>
        <v>7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21</v>
      </c>
      <c r="K83" s="328">
        <f t="shared" si="0"/>
        <v>21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23</v>
      </c>
      <c r="K84" s="328">
        <f t="shared" si="0"/>
        <v>23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7</v>
      </c>
      <c r="K85" s="328">
        <f t="shared" si="0"/>
        <v>7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12</v>
      </c>
      <c r="K86" s="328">
        <f t="shared" si="0"/>
        <v>12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утки'!E87</f>
        <v>0</v>
      </c>
      <c r="F87" s="333">
        <f>'4.4 гр птиц утки'!F87</f>
        <v>0</v>
      </c>
      <c r="G87" s="333">
        <v>0</v>
      </c>
      <c r="H87" s="131">
        <f>'4.4 гр птиц утки'!H87</f>
        <v>8</v>
      </c>
      <c r="I87" s="131">
        <f>'4.4 гр птиц утки'!I87</f>
        <v>8</v>
      </c>
      <c r="J87" s="131">
        <v>18</v>
      </c>
      <c r="K87" s="328">
        <f t="shared" ref="K87:K162" si="1">G87+J87</f>
        <v>18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утки'!E89</f>
        <v>65</v>
      </c>
      <c r="F89" s="333">
        <f>'4.4 гр птиц утки'!F89</f>
        <v>51</v>
      </c>
      <c r="G89" s="33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28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17</v>
      </c>
      <c r="K90" s="328">
        <f t="shared" si="1"/>
        <v>17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104</v>
      </c>
      <c r="F94" s="333">
        <v>74</v>
      </c>
      <c r="G94" s="333">
        <v>12</v>
      </c>
      <c r="H94" s="131">
        <f>'4.4 гр птиц утки'!H94</f>
        <v>285</v>
      </c>
      <c r="I94" s="131">
        <f>'4.4 гр птиц утки'!I94</f>
        <v>267</v>
      </c>
      <c r="J94" s="131">
        <v>27</v>
      </c>
      <c r="K94" s="328">
        <f t="shared" si="1"/>
        <v>39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1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28">
        <f t="shared" si="1"/>
        <v>1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5</v>
      </c>
      <c r="H103" s="131">
        <f>'4.4 гр птиц утки'!H103</f>
        <v>12</v>
      </c>
      <c r="I103" s="131">
        <f>'4.4 гр птиц утки'!I103</f>
        <v>12</v>
      </c>
      <c r="J103" s="131">
        <v>6</v>
      </c>
      <c r="K103" s="328">
        <f t="shared" si="1"/>
        <v>11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11</v>
      </c>
      <c r="K105" s="328">
        <f t="shared" si="1"/>
        <v>11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8</v>
      </c>
      <c r="K108" s="328">
        <f t="shared" si="1"/>
        <v>8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утки'!E111</f>
        <v>126</v>
      </c>
      <c r="F111" s="333">
        <f>'4.4 гр птиц утки'!F111</f>
        <v>122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утки'!E112</f>
        <v>25</v>
      </c>
      <c r="F112" s="333">
        <f>'4.4 гр птиц утки'!F112</f>
        <v>24</v>
      </c>
      <c r="G112" s="33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утки'!E113</f>
        <v>180</v>
      </c>
      <c r="F113" s="333">
        <f>'4.4 гр птиц утки'!F113</f>
        <v>165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утки'!E114</f>
        <v>14</v>
      </c>
      <c r="F114" s="333">
        <f>'4.4 гр птиц утки'!F114</f>
        <v>14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утки'!E115</f>
        <v>149</v>
      </c>
      <c r="F115" s="333">
        <f>'4.4 гр птиц утки'!F115</f>
        <v>109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29</v>
      </c>
      <c r="K115" s="328">
        <f t="shared" si="1"/>
        <v>29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утки'!E116</f>
        <v>6</v>
      </c>
      <c r="F116" s="333">
        <f>'4.4 гр птиц утки'!F116</f>
        <v>6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утки'!E117</f>
        <v>4</v>
      </c>
      <c r="F117" s="333">
        <f>'4.4 гр птиц утки'!F117</f>
        <v>4</v>
      </c>
      <c r="G117" s="33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утки'!E118</f>
        <v>12</v>
      </c>
      <c r="F118" s="333">
        <f>'4.4 гр птиц утки'!F118</f>
        <v>12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утки'!E119</f>
        <v>0</v>
      </c>
      <c r="F119" s="333">
        <f>'4.4 гр птиц утки'!F119</f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11</v>
      </c>
      <c r="H121" s="131">
        <f>'4.4 гр птиц утки'!H121</f>
        <v>204</v>
      </c>
      <c r="I121" s="131">
        <f>'4.4 гр птиц утки'!I121</f>
        <v>192</v>
      </c>
      <c r="J121" s="131">
        <v>50</v>
      </c>
      <c r="K121" s="328">
        <f t="shared" si="1"/>
        <v>61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1</v>
      </c>
      <c r="H122" s="131">
        <f>'4.4 гр птиц утки'!H122</f>
        <v>21</v>
      </c>
      <c r="I122" s="131">
        <f>'4.4 гр птиц утки'!I122</f>
        <v>18</v>
      </c>
      <c r="J122" s="131">
        <v>7</v>
      </c>
      <c r="K122" s="328">
        <f t="shared" si="1"/>
        <v>8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2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2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утки'!E124</f>
        <v>2</v>
      </c>
      <c r="F124" s="333">
        <f>'4.4 гр птиц утки'!F124</f>
        <v>2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19</v>
      </c>
      <c r="K124" s="328">
        <f t="shared" si="1"/>
        <v>19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26</v>
      </c>
      <c r="K125" s="328">
        <f t="shared" si="1"/>
        <v>26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131">
        <v>0</v>
      </c>
      <c r="I132" s="131"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131">
        <v>0</v>
      </c>
      <c r="I138" s="131"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131">
        <v>0</v>
      </c>
      <c r="I142" s="131"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131">
        <v>0</v>
      </c>
      <c r="I143" s="131">
        <v>0</v>
      </c>
      <c r="J143" s="131">
        <v>0</v>
      </c>
      <c r="K143" s="386">
        <f t="shared" si="1"/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131">
        <v>0</v>
      </c>
      <c r="I149" s="131">
        <v>0</v>
      </c>
      <c r="J149" s="131">
        <v>0</v>
      </c>
      <c r="K149" s="386">
        <f t="shared" ref="K149" si="3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2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28">
        <f t="shared" si="1"/>
        <v>2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12</v>
      </c>
      <c r="K158" s="328">
        <f t="shared" si="1"/>
        <v>12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131">
        <v>0</v>
      </c>
      <c r="I161" s="131"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28">
        <f t="shared" ref="K163:K169" si="4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4</v>
      </c>
      <c r="K165" s="328">
        <f t="shared" si="4"/>
        <v>4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71</v>
      </c>
      <c r="F166" s="333">
        <v>69</v>
      </c>
      <c r="G166" s="333">
        <v>5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28">
        <f t="shared" si="4"/>
        <v>5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111</v>
      </c>
      <c r="K167" s="328">
        <f t="shared" si="4"/>
        <v>111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9445</v>
      </c>
      <c r="F169" s="333">
        <f t="shared" si="5"/>
        <v>8282</v>
      </c>
      <c r="G169" s="333">
        <f t="shared" si="5"/>
        <v>47</v>
      </c>
      <c r="H169" s="333">
        <f t="shared" si="5"/>
        <v>9214</v>
      </c>
      <c r="I169" s="333">
        <f t="shared" si="5"/>
        <v>8282</v>
      </c>
      <c r="J169" s="333">
        <f t="shared" si="5"/>
        <v>561</v>
      </c>
      <c r="K169" s="328">
        <f t="shared" si="4"/>
        <v>608</v>
      </c>
    </row>
    <row r="170" spans="2:11" ht="44.4" customHeight="1" x14ac:dyDescent="0.25">
      <c r="B170" s="200" t="s">
        <v>1051</v>
      </c>
    </row>
    <row r="171" spans="2:11" ht="13.2" customHeight="1" x14ac:dyDescent="0.4">
      <c r="B171" s="635" t="s">
        <v>1486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0" zoomScaleNormal="100" zoomScaleSheetLayoutView="100" workbookViewId="0">
      <selection activeCell="D119" sqref="D11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33203125" style="326" customWidth="1"/>
    <col min="4" max="4" width="39.1093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833</v>
      </c>
      <c r="C9" s="805"/>
      <c r="D9" s="805"/>
      <c r="E9" s="34"/>
      <c r="F9" s="34"/>
      <c r="G9" s="34"/>
      <c r="H9" s="34"/>
    </row>
    <row r="11" spans="2:11" ht="24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3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 t="shared" si="0"/>
        <v>3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56</v>
      </c>
      <c r="H24" s="131">
        <f>'4.4 гр птиц утки'!H24</f>
        <v>506</v>
      </c>
      <c r="I24" s="131">
        <f>'4.4 гр птиц утки'!I24</f>
        <v>489</v>
      </c>
      <c r="J24" s="131">
        <v>234</v>
      </c>
      <c r="K24" s="328">
        <f t="shared" si="0"/>
        <v>290</v>
      </c>
    </row>
    <row r="25" spans="2:11" s="335" customFormat="1" ht="13.8" x14ac:dyDescent="0.25">
      <c r="B25" s="790"/>
      <c r="C25" s="792"/>
      <c r="D25" s="337" t="s">
        <v>1295</v>
      </c>
      <c r="E25" s="393">
        <v>0</v>
      </c>
      <c r="F25" s="393">
        <v>0</v>
      </c>
      <c r="G25" s="393">
        <v>0</v>
      </c>
      <c r="H25" s="131">
        <v>0</v>
      </c>
      <c r="I25" s="131"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0</v>
      </c>
      <c r="H26" s="131">
        <f>'4.4 гр птиц утки'!H26</f>
        <v>91</v>
      </c>
      <c r="I26" s="131">
        <f>'4.4 гр птиц утки'!I26</f>
        <v>83</v>
      </c>
      <c r="J26" s="131">
        <v>54</v>
      </c>
      <c r="K26" s="328">
        <f>G26+J26</f>
        <v>54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1</v>
      </c>
      <c r="H30" s="131">
        <f>'4.4 гр птиц утки'!H30</f>
        <v>280</v>
      </c>
      <c r="I30" s="131">
        <f>'4.4 гр птиц утки'!I30</f>
        <v>270</v>
      </c>
      <c r="J30" s="131">
        <v>0</v>
      </c>
      <c r="K30" s="328">
        <f t="shared" si="0"/>
        <v>1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15</v>
      </c>
      <c r="K32" s="328">
        <f t="shared" si="0"/>
        <v>15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0</v>
      </c>
      <c r="H39" s="131">
        <f>'4.4 гр птиц утки'!H39</f>
        <v>125</v>
      </c>
      <c r="I39" s="131">
        <f>'4.4 гр птиц утки'!I39</f>
        <v>106</v>
      </c>
      <c r="J39" s="131">
        <v>9</v>
      </c>
      <c r="K39" s="328">
        <f t="shared" si="0"/>
        <v>9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77</v>
      </c>
      <c r="K48" s="328">
        <f t="shared" si="0"/>
        <v>77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12</v>
      </c>
      <c r="K55" s="328">
        <f t="shared" si="0"/>
        <v>12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69</v>
      </c>
      <c r="K69" s="328">
        <f t="shared" si="0"/>
        <v>69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5</v>
      </c>
      <c r="K78" s="328">
        <f t="shared" si="0"/>
        <v>5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8</v>
      </c>
      <c r="K79" s="328">
        <f t="shared" si="0"/>
        <v>8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12</v>
      </c>
      <c r="H81" s="131">
        <f>'4.4 гр птиц утки'!H81</f>
        <v>187</v>
      </c>
      <c r="I81" s="131">
        <f>'4.4 гр птиц утки'!I81</f>
        <v>183</v>
      </c>
      <c r="J81" s="131">
        <v>212</v>
      </c>
      <c r="K81" s="328">
        <f t="shared" si="0"/>
        <v>224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13</v>
      </c>
      <c r="K83" s="328">
        <f t="shared" si="0"/>
        <v>13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12</v>
      </c>
      <c r="K84" s="328">
        <f t="shared" si="0"/>
        <v>12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4</v>
      </c>
      <c r="K85" s="328">
        <f t="shared" si="0"/>
        <v>4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9</v>
      </c>
      <c r="K86" s="328">
        <f t="shared" si="0"/>
        <v>9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утки'!E87</f>
        <v>0</v>
      </c>
      <c r="F87" s="333">
        <f>'4.4 гр птиц утки'!F87</f>
        <v>0</v>
      </c>
      <c r="G87" s="33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28">
        <f t="shared" ref="K87:K162" si="1">G87+J87</f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утки'!E89</f>
        <v>65</v>
      </c>
      <c r="F89" s="333">
        <f>'4.4 гр птиц утки'!F89</f>
        <v>51</v>
      </c>
      <c r="G89" s="33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28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5</v>
      </c>
      <c r="H91" s="131">
        <f>'4.4 гр птиц утки'!H91</f>
        <v>3</v>
      </c>
      <c r="I91" s="131">
        <f>'4.4 гр птиц утки'!I91</f>
        <v>3</v>
      </c>
      <c r="J91" s="131">
        <v>6</v>
      </c>
      <c r="K91" s="328">
        <f t="shared" si="1"/>
        <v>11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утки'!E94</f>
        <v>0</v>
      </c>
      <c r="F94" s="333">
        <f>'4.4 гр птиц утки'!F94</f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2</v>
      </c>
      <c r="H95" s="131">
        <f>'4.4 гр птиц утки'!H95</f>
        <v>126</v>
      </c>
      <c r="I95" s="131">
        <f>'4.4 гр птиц утки'!I95</f>
        <v>96</v>
      </c>
      <c r="J95" s="131">
        <v>5</v>
      </c>
      <c r="K95" s="328">
        <f t="shared" si="1"/>
        <v>7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2</v>
      </c>
      <c r="H103" s="131">
        <f>'4.4 гр птиц утки'!H103</f>
        <v>12</v>
      </c>
      <c r="I103" s="131">
        <f>'4.4 гр птиц утки'!I103</f>
        <v>12</v>
      </c>
      <c r="J103" s="131">
        <v>11</v>
      </c>
      <c r="K103" s="328">
        <f t="shared" si="1"/>
        <v>13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28">
        <f t="shared" si="1"/>
        <v>0</v>
      </c>
    </row>
    <row r="109" spans="2:11" s="335" customFormat="1" ht="13.95" customHeight="1" x14ac:dyDescent="0.25">
      <c r="B109" s="786"/>
      <c r="C109" s="787"/>
      <c r="D109" s="339" t="s">
        <v>1018</v>
      </c>
      <c r="E109" s="338">
        <v>0</v>
      </c>
      <c r="F109" s="338">
        <v>0</v>
      </c>
      <c r="G109" s="338">
        <v>0</v>
      </c>
      <c r="H109" s="336">
        <v>0</v>
      </c>
      <c r="I109" s="336">
        <v>0</v>
      </c>
      <c r="J109" s="336">
        <v>0</v>
      </c>
      <c r="K109" s="336">
        <f t="shared" si="1"/>
        <v>0</v>
      </c>
    </row>
    <row r="110" spans="2:11" ht="13.95" customHeight="1" x14ac:dyDescent="0.25">
      <c r="B110" s="786"/>
      <c r="C110" s="787"/>
      <c r="D110" s="58" t="s">
        <v>739</v>
      </c>
      <c r="E110" s="333">
        <f>'4.4 гр птиц утки'!E111</f>
        <v>126</v>
      </c>
      <c r="F110" s="333">
        <f>'4.4 гр птиц утки'!F111</f>
        <v>122</v>
      </c>
      <c r="G110" s="333">
        <v>0</v>
      </c>
      <c r="H110" s="131">
        <f>'4.4 гр птиц утки'!H111</f>
        <v>69</v>
      </c>
      <c r="I110" s="131">
        <f>'4.4 гр птиц утки'!I111</f>
        <v>69</v>
      </c>
      <c r="J110" s="131">
        <v>0</v>
      </c>
      <c r="K110" s="328">
        <f t="shared" si="1"/>
        <v>0</v>
      </c>
    </row>
    <row r="111" spans="2:11" ht="15.6" x14ac:dyDescent="0.25">
      <c r="B111" s="331">
        <v>27</v>
      </c>
      <c r="C111" s="332" t="s">
        <v>357</v>
      </c>
      <c r="D111" s="58" t="s">
        <v>1010</v>
      </c>
      <c r="E111" s="333">
        <f>'4.4 гр птиц утки'!E112</f>
        <v>25</v>
      </c>
      <c r="F111" s="333">
        <f>'4.4 гр птиц утки'!F112</f>
        <v>24</v>
      </c>
      <c r="G111" s="333">
        <v>0</v>
      </c>
      <c r="H111" s="131">
        <f>'4.4 гр птиц утки'!H112</f>
        <v>89</v>
      </c>
      <c r="I111" s="131">
        <f>'4.4 гр птиц утки'!I112</f>
        <v>89</v>
      </c>
      <c r="J111" s="131">
        <v>0</v>
      </c>
      <c r="K111" s="328">
        <f t="shared" si="1"/>
        <v>0</v>
      </c>
    </row>
    <row r="112" spans="2:11" ht="13.95" customHeight="1" x14ac:dyDescent="0.25">
      <c r="B112" s="786">
        <v>28</v>
      </c>
      <c r="C112" s="787" t="s">
        <v>358</v>
      </c>
      <c r="D112" s="58" t="s">
        <v>890</v>
      </c>
      <c r="E112" s="333">
        <f>'4.4 гр птиц утки'!E113</f>
        <v>180</v>
      </c>
      <c r="F112" s="333">
        <f>'4.4 гр птиц утки'!F113</f>
        <v>165</v>
      </c>
      <c r="G112" s="333">
        <v>0</v>
      </c>
      <c r="H112" s="131">
        <f>'4.4 гр птиц утки'!H113</f>
        <v>211</v>
      </c>
      <c r="I112" s="131">
        <f>'4.4 гр птиц утки'!I113</f>
        <v>208</v>
      </c>
      <c r="J112" s="131">
        <v>0</v>
      </c>
      <c r="K112" s="328">
        <f t="shared" si="1"/>
        <v>0</v>
      </c>
    </row>
    <row r="113" spans="2:11" ht="13.95" customHeight="1" x14ac:dyDescent="0.25">
      <c r="B113" s="786"/>
      <c r="C113" s="787"/>
      <c r="D113" s="58" t="s">
        <v>748</v>
      </c>
      <c r="E113" s="333">
        <f>'4.4 гр птиц утки'!E114</f>
        <v>14</v>
      </c>
      <c r="F113" s="333">
        <f>'4.4 гр птиц утки'!F114</f>
        <v>14</v>
      </c>
      <c r="G113" s="333">
        <v>0</v>
      </c>
      <c r="H113" s="131">
        <f>'4.4 гр птиц утки'!H114</f>
        <v>534</v>
      </c>
      <c r="I113" s="131">
        <f>'4.4 гр птиц утки'!I114</f>
        <v>477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1011</v>
      </c>
      <c r="E114" s="333">
        <f>'4.4 гр птиц утки'!E115</f>
        <v>149</v>
      </c>
      <c r="F114" s="333">
        <f>'4.4 гр птиц утки'!F115</f>
        <v>109</v>
      </c>
      <c r="G114" s="333">
        <v>0</v>
      </c>
      <c r="H114" s="131">
        <f>'4.4 гр птиц утки'!H115</f>
        <v>64</v>
      </c>
      <c r="I114" s="131">
        <f>'4.4 гр птиц утки'!I115</f>
        <v>36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1057</v>
      </c>
      <c r="E115" s="333">
        <f>'4.4 гр птиц утки'!E116</f>
        <v>6</v>
      </c>
      <c r="F115" s="333">
        <f>'4.4 гр птиц утки'!F116</f>
        <v>6</v>
      </c>
      <c r="G115" s="333">
        <v>0</v>
      </c>
      <c r="H115" s="131">
        <f>'4.4 гр птиц утки'!H116</f>
        <v>68</v>
      </c>
      <c r="I115" s="131">
        <f>'4.4 гр птиц утки'!I116</f>
        <v>68</v>
      </c>
      <c r="J115" s="131">
        <v>0</v>
      </c>
      <c r="K115" s="328">
        <f t="shared" si="1"/>
        <v>0</v>
      </c>
    </row>
    <row r="116" spans="2:11" ht="13.95" customHeight="1" x14ac:dyDescent="0.25">
      <c r="B116" s="786">
        <v>29</v>
      </c>
      <c r="C116" s="787" t="s">
        <v>359</v>
      </c>
      <c r="D116" s="58" t="s">
        <v>1012</v>
      </c>
      <c r="E116" s="333">
        <f>'4.4 гр птиц утки'!E117</f>
        <v>4</v>
      </c>
      <c r="F116" s="333">
        <f>'4.4 гр птиц утки'!F117</f>
        <v>4</v>
      </c>
      <c r="G116" s="333">
        <v>0</v>
      </c>
      <c r="H116" s="131">
        <f>'4.4 гр птиц утки'!H117</f>
        <v>4</v>
      </c>
      <c r="I116" s="131">
        <f>'4.4 гр птиц утки'!I117</f>
        <v>4</v>
      </c>
      <c r="J116" s="131">
        <v>0</v>
      </c>
      <c r="K116" s="328">
        <f t="shared" si="1"/>
        <v>0</v>
      </c>
    </row>
    <row r="117" spans="2:11" ht="13.95" customHeight="1" x14ac:dyDescent="0.25">
      <c r="B117" s="786"/>
      <c r="C117" s="787"/>
      <c r="D117" s="58" t="s">
        <v>1013</v>
      </c>
      <c r="E117" s="333">
        <f>'4.4 гр птиц утки'!E118</f>
        <v>12</v>
      </c>
      <c r="F117" s="333">
        <f>'4.4 гр птиц утки'!F118</f>
        <v>12</v>
      </c>
      <c r="G117" s="333">
        <v>0</v>
      </c>
      <c r="H117" s="131">
        <f>'4.4 гр птиц утки'!H118</f>
        <v>13</v>
      </c>
      <c r="I117" s="131">
        <f>'4.4 гр птиц утки'!I118</f>
        <v>13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891</v>
      </c>
      <c r="E118" s="333">
        <f>'4.4 гр птиц утки'!E119</f>
        <v>0</v>
      </c>
      <c r="F118" s="333">
        <f>'4.4 гр птиц утки'!F119</f>
        <v>0</v>
      </c>
      <c r="G118" s="333">
        <v>0</v>
      </c>
      <c r="H118" s="131">
        <f>'4.4 гр птиц утки'!H119</f>
        <v>0</v>
      </c>
      <c r="I118" s="131">
        <f>'4.4 гр птиц утки'!I119</f>
        <v>0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1272</v>
      </c>
      <c r="E119" s="333">
        <v>0</v>
      </c>
      <c r="F119" s="333">
        <v>0</v>
      </c>
      <c r="G119" s="333">
        <v>0</v>
      </c>
      <c r="H119" s="328">
        <v>0</v>
      </c>
      <c r="I119" s="328">
        <v>0</v>
      </c>
      <c r="J119" s="328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0</v>
      </c>
      <c r="H121" s="131">
        <f>'4.4 гр птиц утки'!H121</f>
        <v>204</v>
      </c>
      <c r="I121" s="131">
        <f>'4.4 гр птиц утки'!I121</f>
        <v>192</v>
      </c>
      <c r="J121" s="131">
        <v>32</v>
      </c>
      <c r="K121" s="328">
        <f t="shared" si="1"/>
        <v>32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3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3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утки'!E124</f>
        <v>2</v>
      </c>
      <c r="F124" s="333">
        <f>'4.4 гр птиц утки'!F124</f>
        <v>2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131">
        <v>0</v>
      </c>
      <c r="I132" s="131"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131">
        <v>0</v>
      </c>
      <c r="I138" s="131"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2</v>
      </c>
      <c r="H139" s="131">
        <f>'4.4 гр птиц утки'!H139</f>
        <v>102</v>
      </c>
      <c r="I139" s="131">
        <f>'4.4 гр птиц утки'!I139</f>
        <v>90</v>
      </c>
      <c r="J139" s="131">
        <v>6</v>
      </c>
      <c r="K139" s="328">
        <f t="shared" si="1"/>
        <v>8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48</v>
      </c>
      <c r="K141" s="328">
        <f t="shared" si="1"/>
        <v>48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131">
        <v>0</v>
      </c>
      <c r="I142" s="131"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131">
        <v>0</v>
      </c>
      <c r="I143" s="131">
        <v>0</v>
      </c>
      <c r="J143" s="131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131">
        <v>0</v>
      </c>
      <c r="I149" s="131">
        <v>0</v>
      </c>
      <c r="J149" s="131">
        <v>0</v>
      </c>
      <c r="K149" s="386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270</v>
      </c>
      <c r="K152" s="328">
        <f t="shared" si="1"/>
        <v>270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3</v>
      </c>
      <c r="H153" s="131">
        <f>'4.4 гр птиц утки'!H153</f>
        <v>74</v>
      </c>
      <c r="I153" s="131">
        <f>'4.4 гр птиц утки'!I153</f>
        <v>60</v>
      </c>
      <c r="J153" s="131">
        <v>29</v>
      </c>
      <c r="K153" s="328">
        <f t="shared" si="1"/>
        <v>32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12</v>
      </c>
      <c r="K154" s="328">
        <f t="shared" si="1"/>
        <v>12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131">
        <v>0</v>
      </c>
      <c r="I161" s="131"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18</v>
      </c>
      <c r="K163" s="328">
        <f t="shared" ref="K163:K169" si="5">G163+J163</f>
        <v>18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si="5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6</v>
      </c>
      <c r="K165" s="328">
        <f t="shared" si="5"/>
        <v>6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утки'!E166</f>
        <v>0</v>
      </c>
      <c r="F166" s="333">
        <f>'4.4 гр птиц утки'!F166</f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14</v>
      </c>
      <c r="K166" s="328">
        <f t="shared" si="5"/>
        <v>14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69</v>
      </c>
      <c r="K168" s="328">
        <f t="shared" si="5"/>
        <v>69</v>
      </c>
    </row>
    <row r="169" spans="2:11" ht="13.8" x14ac:dyDescent="0.25">
      <c r="B169" s="59"/>
      <c r="C169" s="703" t="s">
        <v>23</v>
      </c>
      <c r="D169" s="703"/>
      <c r="E169" s="333">
        <f t="shared" ref="E169:J169" si="6">SUM(E15:E168)</f>
        <v>9270</v>
      </c>
      <c r="F169" s="333">
        <f t="shared" si="6"/>
        <v>8139</v>
      </c>
      <c r="G169" s="333">
        <f t="shared" si="6"/>
        <v>89</v>
      </c>
      <c r="H169" s="333">
        <f t="shared" si="6"/>
        <v>9214</v>
      </c>
      <c r="I169" s="333">
        <f t="shared" si="6"/>
        <v>8282</v>
      </c>
      <c r="J169" s="333">
        <f t="shared" si="6"/>
        <v>1259</v>
      </c>
      <c r="K169" s="328">
        <f t="shared" si="5"/>
        <v>1348</v>
      </c>
    </row>
    <row r="170" spans="2:11" ht="13.2" customHeight="1" x14ac:dyDescent="0.25">
      <c r="B170" s="200" t="s">
        <v>1051</v>
      </c>
    </row>
    <row r="171" spans="2:11" ht="48" customHeight="1" x14ac:dyDescent="0.4">
      <c r="B171" s="635" t="s">
        <v>1487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6:B120"/>
    <mergeCell ref="C116:C120"/>
    <mergeCell ref="B121:B125"/>
    <mergeCell ref="C121:C125"/>
    <mergeCell ref="B126:B129"/>
    <mergeCell ref="C126:C129"/>
    <mergeCell ref="B100:B101"/>
    <mergeCell ref="C100:C101"/>
    <mergeCell ref="B102:B110"/>
    <mergeCell ref="C102:C110"/>
    <mergeCell ref="B112:B115"/>
    <mergeCell ref="C112:C115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53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44140625" style="326" customWidth="1"/>
    <col min="4" max="4" width="38.886718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4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223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858</v>
      </c>
      <c r="C9" s="805"/>
      <c r="D9" s="805"/>
      <c r="E9" s="34"/>
      <c r="F9" s="34"/>
      <c r="G9" s="34"/>
      <c r="H9" s="34"/>
    </row>
    <row r="11" spans="2:11" ht="27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>G17+J17</f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28">
        <f t="shared" ref="K18:K86" si="0">G18+J18</f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0</v>
      </c>
      <c r="H24" s="131">
        <f>'4.4 гр птиц утки'!H24</f>
        <v>506</v>
      </c>
      <c r="I24" s="131">
        <f>'4.4 гр птиц утки'!I24</f>
        <v>489</v>
      </c>
      <c r="J24" s="131">
        <v>119</v>
      </c>
      <c r="K24" s="328">
        <f t="shared" si="0"/>
        <v>119</v>
      </c>
    </row>
    <row r="25" spans="2:11" s="335" customFormat="1" ht="13.8" x14ac:dyDescent="0.25">
      <c r="B25" s="790"/>
      <c r="C25" s="792"/>
      <c r="D25" s="337" t="s">
        <v>1295</v>
      </c>
      <c r="E25" s="338">
        <v>0</v>
      </c>
      <c r="F25" s="338">
        <v>0</v>
      </c>
      <c r="G25" s="338">
        <v>0</v>
      </c>
      <c r="H25" s="131">
        <v>0</v>
      </c>
      <c r="I25" s="131">
        <v>0</v>
      </c>
      <c r="J25" s="131">
        <v>0</v>
      </c>
      <c r="K25" s="33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0</v>
      </c>
      <c r="H26" s="131">
        <f>'4.4 гр птиц утки'!H26</f>
        <v>91</v>
      </c>
      <c r="I26" s="131">
        <f>'4.4 гр птиц утки'!I26</f>
        <v>83</v>
      </c>
      <c r="J26" s="131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0</v>
      </c>
      <c r="H30" s="131">
        <f>'4.4 гр птиц утки'!H30</f>
        <v>280</v>
      </c>
      <c r="I30" s="131">
        <f>'4.4 гр птиц утки'!I30</f>
        <v>270</v>
      </c>
      <c r="J30" s="131">
        <v>28</v>
      </c>
      <c r="K30" s="328">
        <f t="shared" si="0"/>
        <v>28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0</v>
      </c>
      <c r="H39" s="131">
        <f>'4.4 гр птиц утки'!H39</f>
        <v>125</v>
      </c>
      <c r="I39" s="131">
        <f>'4.4 гр птиц утки'!I39</f>
        <v>106</v>
      </c>
      <c r="J39" s="131">
        <v>2</v>
      </c>
      <c r="K39" s="328">
        <f t="shared" si="0"/>
        <v>2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3</v>
      </c>
      <c r="K41" s="328">
        <f t="shared" si="0"/>
        <v>3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5</v>
      </c>
      <c r="K55" s="328">
        <f t="shared" si="0"/>
        <v>5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2</v>
      </c>
      <c r="K57" s="328">
        <f t="shared" si="0"/>
        <v>2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12</v>
      </c>
      <c r="K70" s="328">
        <f t="shared" si="0"/>
        <v>12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12</v>
      </c>
      <c r="K71" s="328">
        <f t="shared" si="0"/>
        <v>12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0</v>
      </c>
      <c r="H81" s="131">
        <f>'4.4 гр птиц утки'!H81</f>
        <v>187</v>
      </c>
      <c r="I81" s="131">
        <f>'4.4 гр птиц утки'!I81</f>
        <v>183</v>
      </c>
      <c r="J81" s="131">
        <v>48</v>
      </c>
      <c r="K81" s="328">
        <f t="shared" si="0"/>
        <v>48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4</v>
      </c>
      <c r="K83" s="328">
        <f t="shared" si="0"/>
        <v>4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8</v>
      </c>
      <c r="K84" s="328">
        <f t="shared" si="0"/>
        <v>8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3</v>
      </c>
      <c r="K85" s="328">
        <f t="shared" si="0"/>
        <v>3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2</v>
      </c>
      <c r="K86" s="328">
        <f t="shared" si="0"/>
        <v>2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утки'!E87</f>
        <v>0</v>
      </c>
      <c r="F87" s="333">
        <f>'4.4 гр птиц утки'!F87</f>
        <v>0</v>
      </c>
      <c r="G87" s="33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28">
        <f t="shared" ref="K87:K162" si="1">G87+J87</f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утки'!E89</f>
        <v>65</v>
      </c>
      <c r="F89" s="333">
        <f>'4.4 гр птиц утки'!F89</f>
        <v>51</v>
      </c>
      <c r="G89" s="33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28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утки'!E94</f>
        <v>0</v>
      </c>
      <c r="F94" s="333">
        <f>'4.4 гр птиц утки'!F94</f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0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21</v>
      </c>
      <c r="K105" s="328">
        <f t="shared" si="1"/>
        <v>21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14</v>
      </c>
      <c r="K108" s="328">
        <f t="shared" si="1"/>
        <v>14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утки'!E111</f>
        <v>126</v>
      </c>
      <c r="F111" s="333">
        <f>'4.4 гр птиц утки'!F111</f>
        <v>122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утки'!E112</f>
        <v>25</v>
      </c>
      <c r="F112" s="333">
        <f>'4.4 гр птиц утки'!F112</f>
        <v>24</v>
      </c>
      <c r="G112" s="33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утки'!E113</f>
        <v>180</v>
      </c>
      <c r="F113" s="333">
        <f>'4.4 гр птиц утки'!F113</f>
        <v>165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утки'!E114</f>
        <v>14</v>
      </c>
      <c r="F114" s="333">
        <f>'4.4 гр птиц утки'!F114</f>
        <v>14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утки'!E115</f>
        <v>149</v>
      </c>
      <c r="F115" s="333">
        <f>'4.4 гр птиц утки'!F115</f>
        <v>109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1</v>
      </c>
      <c r="K115" s="328">
        <f t="shared" si="1"/>
        <v>1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утки'!E116</f>
        <v>6</v>
      </c>
      <c r="F116" s="333">
        <f>'4.4 гр птиц утки'!F116</f>
        <v>6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утки'!E117</f>
        <v>4</v>
      </c>
      <c r="F117" s="333">
        <f>'4.4 гр птиц утки'!F117</f>
        <v>4</v>
      </c>
      <c r="G117" s="33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утки'!E118</f>
        <v>12</v>
      </c>
      <c r="F118" s="333">
        <f>'4.4 гр птиц утки'!F118</f>
        <v>12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утки'!E119</f>
        <v>0</v>
      </c>
      <c r="F119" s="333">
        <f>'4.4 гр птиц утки'!F119</f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1</v>
      </c>
      <c r="H121" s="131">
        <f>'4.4 гр птиц утки'!H121</f>
        <v>204</v>
      </c>
      <c r="I121" s="131">
        <f>'4.4 гр птиц утки'!I121</f>
        <v>192</v>
      </c>
      <c r="J121" s="131">
        <v>18</v>
      </c>
      <c r="K121" s="328">
        <f t="shared" si="1"/>
        <v>19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4</v>
      </c>
      <c r="H122" s="131">
        <f>'4.4 гр птиц утки'!H122</f>
        <v>21</v>
      </c>
      <c r="I122" s="131">
        <f>'4.4 гр птиц утки'!I122</f>
        <v>18</v>
      </c>
      <c r="J122" s="131">
        <v>2</v>
      </c>
      <c r="K122" s="328">
        <f t="shared" si="1"/>
        <v>6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8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8</v>
      </c>
    </row>
    <row r="124" spans="2:11" ht="13.95" customHeight="1" x14ac:dyDescent="0.25">
      <c r="B124" s="786"/>
      <c r="C124" s="787"/>
      <c r="D124" s="58" t="s">
        <v>835</v>
      </c>
      <c r="E124" s="333">
        <v>2</v>
      </c>
      <c r="F124" s="333">
        <v>2</v>
      </c>
      <c r="G124" s="333">
        <v>2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28">
        <f t="shared" si="1"/>
        <v>2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3</v>
      </c>
      <c r="K125" s="328">
        <f t="shared" si="1"/>
        <v>3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131">
        <v>0</v>
      </c>
      <c r="I132" s="131"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131">
        <v>0</v>
      </c>
      <c r="I138" s="131"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1</v>
      </c>
      <c r="K139" s="328">
        <f t="shared" si="1"/>
        <v>1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9</v>
      </c>
      <c r="K141" s="328">
        <f t="shared" si="1"/>
        <v>9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131">
        <v>0</v>
      </c>
      <c r="I142" s="131"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131">
        <v>0</v>
      </c>
      <c r="I143" s="131">
        <v>0</v>
      </c>
      <c r="J143" s="131">
        <v>0</v>
      </c>
      <c r="K143" s="386">
        <f t="shared" si="1"/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131">
        <v>0</v>
      </c>
      <c r="I149" s="131">
        <v>0</v>
      </c>
      <c r="J149" s="131">
        <v>0</v>
      </c>
      <c r="K149" s="386">
        <f t="shared" ref="K149" si="3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11</v>
      </c>
      <c r="K154" s="328">
        <f t="shared" si="1"/>
        <v>11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1</v>
      </c>
      <c r="K158" s="328">
        <f t="shared" si="1"/>
        <v>1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131">
        <v>0</v>
      </c>
      <c r="I161" s="131"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28">
        <f t="shared" ref="K163:K169" si="4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утки'!E166</f>
        <v>0</v>
      </c>
      <c r="F166" s="333">
        <f>'4.4 гр птиц утки'!F166</f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23</v>
      </c>
      <c r="K167" s="328">
        <f t="shared" si="4"/>
        <v>23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9270</v>
      </c>
      <c r="F169" s="333">
        <f t="shared" si="5"/>
        <v>8139</v>
      </c>
      <c r="G169" s="333">
        <f t="shared" si="5"/>
        <v>15</v>
      </c>
      <c r="H169" s="333">
        <f t="shared" si="5"/>
        <v>9214</v>
      </c>
      <c r="I169" s="333">
        <f t="shared" si="5"/>
        <v>8282</v>
      </c>
      <c r="J169" s="333">
        <f t="shared" si="5"/>
        <v>352</v>
      </c>
      <c r="K169" s="328">
        <f t="shared" si="4"/>
        <v>367</v>
      </c>
    </row>
    <row r="170" spans="2:11" ht="40.200000000000003" customHeight="1" x14ac:dyDescent="0.25">
      <c r="B170" s="200" t="s">
        <v>1051</v>
      </c>
    </row>
    <row r="171" spans="2:11" ht="13.2" customHeight="1" x14ac:dyDescent="0.4">
      <c r="B171" s="635" t="s">
        <v>1488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  <rowBreaks count="2" manualBreakCount="2">
    <brk id="77" max="10" man="1"/>
    <brk id="153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54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88671875" style="326" customWidth="1"/>
    <col min="4" max="4" width="37.886718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8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857</v>
      </c>
      <c r="C9" s="805"/>
      <c r="D9" s="805"/>
      <c r="E9" s="34"/>
      <c r="F9" s="34"/>
      <c r="G9" s="34"/>
      <c r="H9" s="34"/>
    </row>
    <row r="11" spans="2:11" ht="27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6</v>
      </c>
      <c r="H24" s="131">
        <f>'4.4 гр птиц утки'!H24</f>
        <v>506</v>
      </c>
      <c r="I24" s="131">
        <f>'4.4 гр птиц утки'!I24</f>
        <v>489</v>
      </c>
      <c r="J24" s="131">
        <v>273</v>
      </c>
      <c r="K24" s="328">
        <f t="shared" si="0"/>
        <v>279</v>
      </c>
    </row>
    <row r="25" spans="2:11" s="335" customFormat="1" ht="13.8" x14ac:dyDescent="0.25">
      <c r="B25" s="790"/>
      <c r="C25" s="792"/>
      <c r="D25" s="337" t="s">
        <v>1295</v>
      </c>
      <c r="E25" s="338">
        <v>0</v>
      </c>
      <c r="F25" s="338">
        <v>0</v>
      </c>
      <c r="G25" s="338">
        <v>0</v>
      </c>
      <c r="H25" s="131">
        <v>0</v>
      </c>
      <c r="I25" s="131">
        <v>0</v>
      </c>
      <c r="J25" s="131">
        <v>0</v>
      </c>
      <c r="K25" s="33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0</v>
      </c>
      <c r="H26" s="131">
        <f>'4.4 гр птиц утки'!H26</f>
        <v>91</v>
      </c>
      <c r="I26" s="131">
        <f>'4.4 гр птиц утки'!I26</f>
        <v>83</v>
      </c>
      <c r="J26" s="131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1</v>
      </c>
      <c r="H30" s="131">
        <f>'4.4 гр птиц утки'!H30</f>
        <v>280</v>
      </c>
      <c r="I30" s="131">
        <f>'4.4 гр птиц утки'!I30</f>
        <v>270</v>
      </c>
      <c r="J30" s="131">
        <v>41</v>
      </c>
      <c r="K30" s="328">
        <f t="shared" si="0"/>
        <v>42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2</v>
      </c>
      <c r="H39" s="131">
        <f>'4.4 гр птиц утки'!H39</f>
        <v>125</v>
      </c>
      <c r="I39" s="131">
        <f>'4.4 гр птиц утки'!I39</f>
        <v>106</v>
      </c>
      <c r="J39" s="131">
        <v>2</v>
      </c>
      <c r="K39" s="328">
        <f t="shared" si="0"/>
        <v>4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1</v>
      </c>
      <c r="K41" s="328">
        <f t="shared" si="0"/>
        <v>1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2</v>
      </c>
      <c r="K78" s="328">
        <f t="shared" si="0"/>
        <v>2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12</v>
      </c>
      <c r="K79" s="328">
        <f t="shared" si="0"/>
        <v>12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0</v>
      </c>
      <c r="H81" s="131">
        <f>'4.4 гр птиц утки'!H81</f>
        <v>187</v>
      </c>
      <c r="I81" s="131">
        <f>'4.4 гр птиц утки'!I81</f>
        <v>183</v>
      </c>
      <c r="J81" s="131">
        <v>59</v>
      </c>
      <c r="K81" s="328">
        <f t="shared" si="0"/>
        <v>59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11</v>
      </c>
      <c r="K82" s="328">
        <f t="shared" si="0"/>
        <v>11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3</v>
      </c>
      <c r="K84" s="328">
        <f t="shared" si="0"/>
        <v>3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1</v>
      </c>
      <c r="K86" s="328">
        <f t="shared" si="0"/>
        <v>1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утки'!E87</f>
        <v>0</v>
      </c>
      <c r="F87" s="333">
        <f>'4.4 гр птиц утки'!F87</f>
        <v>0</v>
      </c>
      <c r="G87" s="33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28">
        <f t="shared" ref="K87:K162" si="1">G87+J87</f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утки'!E89</f>
        <v>65</v>
      </c>
      <c r="F89" s="333">
        <f>'4.4 гр птиц утки'!F89</f>
        <v>51</v>
      </c>
      <c r="G89" s="33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28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утки'!E94</f>
        <v>0</v>
      </c>
      <c r="F94" s="333">
        <f>'4.4 гр птиц утки'!F94</f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13</v>
      </c>
      <c r="K94" s="328">
        <f t="shared" si="1"/>
        <v>13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0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утки'!E111</f>
        <v>126</v>
      </c>
      <c r="F111" s="333">
        <f>'4.4 гр птиц утки'!F111</f>
        <v>122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утки'!E112</f>
        <v>25</v>
      </c>
      <c r="F112" s="333">
        <f>'4.4 гр птиц утки'!F112</f>
        <v>24</v>
      </c>
      <c r="G112" s="33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утки'!E113</f>
        <v>180</v>
      </c>
      <c r="F113" s="333">
        <f>'4.4 гр птиц утки'!F113</f>
        <v>165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утки'!E114</f>
        <v>14</v>
      </c>
      <c r="F114" s="333">
        <f>'4.4 гр птиц утки'!F114</f>
        <v>14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утки'!E115</f>
        <v>149</v>
      </c>
      <c r="F115" s="333">
        <f>'4.4 гр птиц утки'!F115</f>
        <v>109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утки'!E116</f>
        <v>6</v>
      </c>
      <c r="F116" s="333">
        <f>'4.4 гр птиц утки'!F116</f>
        <v>6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утки'!E117</f>
        <v>4</v>
      </c>
      <c r="F117" s="333">
        <f>'4.4 гр птиц утки'!F117</f>
        <v>4</v>
      </c>
      <c r="G117" s="33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утки'!E118</f>
        <v>12</v>
      </c>
      <c r="F118" s="333">
        <f>'4.4 гр птиц утки'!F118</f>
        <v>12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утки'!E119</f>
        <v>0</v>
      </c>
      <c r="F119" s="333">
        <f>'4.4 гр птиц утки'!F119</f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0</v>
      </c>
      <c r="H121" s="131">
        <f>'4.4 гр птиц утки'!H121</f>
        <v>204</v>
      </c>
      <c r="I121" s="131">
        <f>'4.4 гр птиц утки'!I121</f>
        <v>192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0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утки'!E124</f>
        <v>2</v>
      </c>
      <c r="F124" s="333">
        <f>'4.4 гр птиц утки'!F124</f>
        <v>2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386">
        <v>0</v>
      </c>
      <c r="I132" s="386">
        <v>0</v>
      </c>
      <c r="J132" s="386">
        <v>0</v>
      </c>
      <c r="K132" s="386">
        <f>G132+J132</f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v>0</v>
      </c>
      <c r="F138" s="393">
        <v>0</v>
      </c>
      <c r="G138" s="393">
        <v>0</v>
      </c>
      <c r="H138" s="386">
        <v>0</v>
      </c>
      <c r="I138" s="386">
        <v>0</v>
      </c>
      <c r="J138" s="386">
        <v>0</v>
      </c>
      <c r="K138" s="386">
        <f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1</v>
      </c>
      <c r="K139" s="328">
        <f t="shared" si="1"/>
        <v>1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12</v>
      </c>
      <c r="K141" s="328">
        <f t="shared" si="1"/>
        <v>12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v>0</v>
      </c>
      <c r="F142" s="393">
        <v>0</v>
      </c>
      <c r="G142" s="393">
        <v>0</v>
      </c>
      <c r="H142" s="386">
        <v>0</v>
      </c>
      <c r="I142" s="386">
        <v>0</v>
      </c>
      <c r="J142" s="386">
        <v>0</v>
      </c>
      <c r="K142" s="386">
        <f>G142+J142</f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v>0</v>
      </c>
      <c r="F143" s="393">
        <v>0</v>
      </c>
      <c r="G143" s="393">
        <v>0</v>
      </c>
      <c r="H143" s="386">
        <v>0</v>
      </c>
      <c r="I143" s="386">
        <v>0</v>
      </c>
      <c r="J143" s="386">
        <v>0</v>
      </c>
      <c r="K143" s="386">
        <f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386">
        <v>0</v>
      </c>
      <c r="I149" s="386">
        <v>0</v>
      </c>
      <c r="J149" s="386">
        <v>0</v>
      </c>
      <c r="K149" s="386">
        <f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3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28">
        <f t="shared" si="1"/>
        <v>3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1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1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386">
        <v>0</v>
      </c>
      <c r="I161" s="386">
        <v>0</v>
      </c>
      <c r="J161" s="386">
        <v>0</v>
      </c>
      <c r="K161" s="386">
        <f>G161+J161</f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28">
        <f t="shared" ref="K163:K169" si="2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si="2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28">
        <f t="shared" si="2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утки'!E166</f>
        <v>0</v>
      </c>
      <c r="F166" s="333">
        <f>'4.4 гр птиц утки'!F166</f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28">
        <f t="shared" si="2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10</v>
      </c>
      <c r="K167" s="328">
        <f t="shared" si="2"/>
        <v>10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28">
        <f t="shared" si="2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3">SUM(E15:E168)</f>
        <v>9270</v>
      </c>
      <c r="F169" s="333">
        <f t="shared" si="3"/>
        <v>8139</v>
      </c>
      <c r="G169" s="333">
        <f t="shared" si="3"/>
        <v>13</v>
      </c>
      <c r="H169" s="333">
        <f t="shared" si="3"/>
        <v>9214</v>
      </c>
      <c r="I169" s="333">
        <f t="shared" si="3"/>
        <v>8282</v>
      </c>
      <c r="J169" s="333">
        <f t="shared" si="3"/>
        <v>441</v>
      </c>
      <c r="K169" s="328">
        <f t="shared" si="2"/>
        <v>454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1489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57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6640625" style="326" customWidth="1"/>
    <col min="4" max="4" width="39.109375" style="326" bestFit="1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5.66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1232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859</v>
      </c>
      <c r="C9" s="805"/>
      <c r="D9" s="805"/>
      <c r="E9" s="34"/>
      <c r="F9" s="34"/>
      <c r="G9" s="34"/>
      <c r="H9" s="34"/>
    </row>
    <row r="11" spans="2:11" ht="23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1</v>
      </c>
      <c r="H24" s="131">
        <f>'4.4 гр птиц утки'!H24</f>
        <v>506</v>
      </c>
      <c r="I24" s="131">
        <f>'4.4 гр птиц утки'!I24</f>
        <v>489</v>
      </c>
      <c r="J24" s="131">
        <v>0</v>
      </c>
      <c r="K24" s="328">
        <f t="shared" si="0"/>
        <v>1</v>
      </c>
    </row>
    <row r="25" spans="2:11" s="335" customFormat="1" ht="13.8" x14ac:dyDescent="0.25">
      <c r="B25" s="790"/>
      <c r="C25" s="792"/>
      <c r="D25" s="337" t="s">
        <v>1295</v>
      </c>
      <c r="E25" s="393">
        <v>0</v>
      </c>
      <c r="F25" s="393">
        <v>0</v>
      </c>
      <c r="G25" s="393">
        <v>0</v>
      </c>
      <c r="H25" s="131">
        <v>0</v>
      </c>
      <c r="I25" s="131">
        <v>0</v>
      </c>
      <c r="J25" s="131">
        <v>0</v>
      </c>
      <c r="K25" s="386">
        <f>G25+J25</f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0</v>
      </c>
      <c r="H26" s="131">
        <f>'4.4 гр птиц утки'!H26</f>
        <v>91</v>
      </c>
      <c r="I26" s="131">
        <f>'4.4 гр птиц утки'!I26</f>
        <v>83</v>
      </c>
      <c r="J26" s="131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0</v>
      </c>
      <c r="H30" s="131">
        <f>'4.4 гр птиц утки'!H30</f>
        <v>280</v>
      </c>
      <c r="I30" s="131">
        <f>'4.4 гр птиц утки'!I30</f>
        <v>270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0</v>
      </c>
      <c r="H39" s="131">
        <f>'4.4 гр птиц утки'!H39</f>
        <v>125</v>
      </c>
      <c r="I39" s="131">
        <f>'4.4 гр птиц утки'!I39</f>
        <v>106</v>
      </c>
      <c r="J39" s="131">
        <v>3</v>
      </c>
      <c r="K39" s="328">
        <f t="shared" si="0"/>
        <v>3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1</v>
      </c>
      <c r="K79" s="328">
        <f t="shared" si="0"/>
        <v>1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0</v>
      </c>
      <c r="H81" s="131">
        <f>'4.4 гр птиц утки'!H81</f>
        <v>187</v>
      </c>
      <c r="I81" s="131">
        <f>'4.4 гр птиц утки'!I81</f>
        <v>183</v>
      </c>
      <c r="J81" s="131">
        <v>5</v>
      </c>
      <c r="K81" s="328">
        <f t="shared" si="0"/>
        <v>5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утки'!E87</f>
        <v>0</v>
      </c>
      <c r="F87" s="273">
        <f>'4.4 гр птиц утки'!F87</f>
        <v>0</v>
      </c>
      <c r="G87" s="273">
        <v>0</v>
      </c>
      <c r="H87" s="11">
        <f>'4.4 гр птиц утки'!H87</f>
        <v>8</v>
      </c>
      <c r="I87" s="11">
        <f>'4.4 гр птиц утки'!I87</f>
        <v>8</v>
      </c>
      <c r="J87" s="131">
        <v>0</v>
      </c>
      <c r="K87" s="328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f>'4.4 гр птиц утки'!E89</f>
        <v>65</v>
      </c>
      <c r="F89" s="273">
        <f>'4.4 гр птиц утки'!F89</f>
        <v>51</v>
      </c>
      <c r="G89" s="273">
        <v>0</v>
      </c>
      <c r="H89" s="11">
        <f>'4.4 гр птиц утки'!H89</f>
        <v>52</v>
      </c>
      <c r="I89" s="11">
        <f>'4.4 гр птиц утки'!I89</f>
        <v>52</v>
      </c>
      <c r="J89" s="131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утки'!E94</f>
        <v>0</v>
      </c>
      <c r="F94" s="333">
        <f>'4.4 гр птиц утки'!F94</f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3</v>
      </c>
      <c r="K94" s="328">
        <f t="shared" si="1"/>
        <v>3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0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утки'!E111</f>
        <v>126</v>
      </c>
      <c r="F111" s="333">
        <f>'4.4 гр птиц утки'!F111</f>
        <v>122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утки'!E112</f>
        <v>25</v>
      </c>
      <c r="F112" s="333">
        <f>'4.4 гр птиц утки'!F112</f>
        <v>24</v>
      </c>
      <c r="G112" s="33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утки'!E113</f>
        <v>180</v>
      </c>
      <c r="F113" s="333">
        <f>'4.4 гр птиц утки'!F113</f>
        <v>165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утки'!E114</f>
        <v>14</v>
      </c>
      <c r="F114" s="333">
        <f>'4.4 гр птиц утки'!F114</f>
        <v>14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утки'!E115</f>
        <v>149</v>
      </c>
      <c r="F115" s="333">
        <f>'4.4 гр птиц утки'!F115</f>
        <v>109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утки'!E116</f>
        <v>6</v>
      </c>
      <c r="F116" s="333">
        <f>'4.4 гр птиц утки'!F116</f>
        <v>6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утки'!E117</f>
        <v>4</v>
      </c>
      <c r="F117" s="333">
        <f>'4.4 гр птиц утки'!F117</f>
        <v>4</v>
      </c>
      <c r="G117" s="33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утки'!E118</f>
        <v>12</v>
      </c>
      <c r="F118" s="333">
        <f>'4.4 гр птиц утки'!F118</f>
        <v>12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утки'!E119</f>
        <v>0</v>
      </c>
      <c r="F119" s="333">
        <f>'4.4 гр птиц утки'!F119</f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0</v>
      </c>
      <c r="H121" s="131">
        <f>'4.4 гр птиц утки'!H121</f>
        <v>204</v>
      </c>
      <c r="I121" s="131">
        <f>'4.4 гр птиц утки'!I121</f>
        <v>192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0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утки'!E124</f>
        <v>2</v>
      </c>
      <c r="F124" s="333">
        <f>'4.4 гр птиц утки'!F124</f>
        <v>2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утки'!E133</f>
        <v>421</v>
      </c>
      <c r="F132" s="393">
        <f>'4.4 гр птиц утки'!F133</f>
        <v>380</v>
      </c>
      <c r="G132" s="393">
        <v>0</v>
      </c>
      <c r="H132" s="131">
        <f>'4.4 гр птиц утки'!H133</f>
        <v>245</v>
      </c>
      <c r="I132" s="131">
        <f>'4.4 гр птиц утки'!I133</f>
        <v>240</v>
      </c>
      <c r="J132" s="131">
        <v>0</v>
      </c>
      <c r="K132" s="386">
        <f>G132+J132</f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утки'!E139</f>
        <v>49</v>
      </c>
      <c r="F138" s="393">
        <f>'4.4 гр птиц утки'!F139</f>
        <v>43</v>
      </c>
      <c r="G138" s="393">
        <v>0</v>
      </c>
      <c r="H138" s="131">
        <f>'4.4 гр птиц утки'!H139</f>
        <v>102</v>
      </c>
      <c r="I138" s="131">
        <f>'4.4 гр птиц утки'!I139</f>
        <v>90</v>
      </c>
      <c r="J138" s="131">
        <v>0</v>
      </c>
      <c r="K138" s="386">
        <f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утки'!E143</f>
        <v>0</v>
      </c>
      <c r="F142" s="393">
        <f>'4.4 гр птиц утки'!F143</f>
        <v>0</v>
      </c>
      <c r="G142" s="393">
        <v>0</v>
      </c>
      <c r="H142" s="131">
        <f>'4.4 гр птиц утки'!H143</f>
        <v>0</v>
      </c>
      <c r="I142" s="131">
        <f>'4.4 гр птиц утки'!I143</f>
        <v>0</v>
      </c>
      <c r="J142" s="131">
        <v>0</v>
      </c>
      <c r="K142" s="386">
        <f>G142+J142</f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утки'!E144</f>
        <v>0</v>
      </c>
      <c r="F143" s="393">
        <f>'4.4 гр птиц утки'!F144</f>
        <v>0</v>
      </c>
      <c r="G143" s="393">
        <v>0</v>
      </c>
      <c r="H143" s="131">
        <f>'4.4 гр птиц утки'!H144</f>
        <v>0</v>
      </c>
      <c r="I143" s="131">
        <f>'4.4 гр птиц утки'!I144</f>
        <v>0</v>
      </c>
      <c r="J143" s="131">
        <v>0</v>
      </c>
      <c r="K143" s="386">
        <f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131">
        <f>'4.4 гр птиц утки'!H150</f>
        <v>0</v>
      </c>
      <c r="I149" s="131">
        <f>'4.4 гр птиц утки'!I150</f>
        <v>0</v>
      </c>
      <c r="J149" s="131">
        <v>0</v>
      </c>
      <c r="K149" s="386">
        <f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42">
        <v>0</v>
      </c>
      <c r="F161" s="342">
        <v>0</v>
      </c>
      <c r="G161" s="342">
        <v>0</v>
      </c>
      <c r="H161" s="131">
        <v>0</v>
      </c>
      <c r="I161" s="131">
        <v>0</v>
      </c>
      <c r="J161" s="131">
        <v>0</v>
      </c>
      <c r="K161" s="341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4.4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28">
        <f t="shared" si="1"/>
        <v>0</v>
      </c>
    </row>
    <row r="164" spans="2:11" ht="14.4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ref="K164:K169" si="2">G164+J164</f>
        <v>0</v>
      </c>
    </row>
    <row r="165" spans="2:11" ht="14.4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28">
        <f t="shared" si="2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утки'!E166</f>
        <v>0</v>
      </c>
      <c r="F166" s="333">
        <f>'4.4 гр птиц утки'!F166</f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28">
        <f t="shared" si="2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0</v>
      </c>
      <c r="K167" s="328">
        <f t="shared" si="2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28">
        <f t="shared" si="2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3">SUM(E15:E168)</f>
        <v>9740</v>
      </c>
      <c r="F169" s="333">
        <f t="shared" si="3"/>
        <v>8562</v>
      </c>
      <c r="G169" s="333">
        <f t="shared" si="3"/>
        <v>1</v>
      </c>
      <c r="H169" s="333">
        <f t="shared" si="3"/>
        <v>9561</v>
      </c>
      <c r="I169" s="333">
        <f t="shared" si="3"/>
        <v>8612</v>
      </c>
      <c r="J169" s="333">
        <f t="shared" si="3"/>
        <v>12</v>
      </c>
      <c r="K169" s="328">
        <f t="shared" si="2"/>
        <v>13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1490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2"/>
  <sheetViews>
    <sheetView view="pageBreakPreview" zoomScale="90" zoomScaleNormal="90" zoomScaleSheetLayoutView="90" workbookViewId="0">
      <selection sqref="A1:N22"/>
    </sheetView>
  </sheetViews>
  <sheetFormatPr defaultRowHeight="14.4" x14ac:dyDescent="0.3"/>
  <cols>
    <col min="1" max="1" width="4.6640625" customWidth="1"/>
    <col min="2" max="2" width="20" customWidth="1"/>
    <col min="3" max="3" width="14.33203125" customWidth="1"/>
    <col min="4" max="4" width="7.6640625" customWidth="1"/>
    <col min="5" max="5" width="10.33203125" customWidth="1"/>
    <col min="6" max="6" width="7.6640625" customWidth="1"/>
    <col min="7" max="7" width="14" customWidth="1"/>
    <col min="8" max="8" width="10.33203125" customWidth="1"/>
    <col min="9" max="9" width="13.33203125" customWidth="1"/>
    <col min="10" max="10" width="10.6640625" customWidth="1"/>
    <col min="11" max="11" width="9.5546875" customWidth="1"/>
    <col min="12" max="12" width="10.6640625" customWidth="1"/>
    <col min="13" max="13" width="12" customWidth="1"/>
    <col min="14" max="14" width="17" customWidth="1"/>
  </cols>
  <sheetData>
    <row r="1" spans="1:17" s="3" customFormat="1" ht="13.2" x14ac:dyDescent="0.25">
      <c r="D1" s="645" t="s">
        <v>0</v>
      </c>
      <c r="E1" s="645"/>
      <c r="F1" s="645"/>
      <c r="G1" s="645"/>
      <c r="H1" s="645"/>
      <c r="I1" s="645"/>
      <c r="J1" s="645"/>
      <c r="K1" s="645"/>
      <c r="M1" s="647" t="s">
        <v>147</v>
      </c>
      <c r="N1" s="647"/>
    </row>
    <row r="2" spans="1:17" s="3" customFormat="1" ht="13.2" x14ac:dyDescent="0.25">
      <c r="D2" s="645" t="s">
        <v>146</v>
      </c>
      <c r="E2" s="645"/>
      <c r="F2" s="645"/>
      <c r="G2" s="645"/>
      <c r="H2" s="645"/>
      <c r="I2" s="645"/>
      <c r="J2" s="645"/>
      <c r="K2" s="645"/>
      <c r="P2" s="646"/>
      <c r="Q2" s="646"/>
    </row>
    <row r="3" spans="1:17" s="3" customFormat="1" ht="20.399999999999999" customHeight="1" x14ac:dyDescent="0.25">
      <c r="D3" s="645" t="s">
        <v>1270</v>
      </c>
      <c r="E3" s="645"/>
      <c r="F3" s="645"/>
      <c r="G3" s="645"/>
      <c r="H3" s="645"/>
      <c r="I3" s="645"/>
      <c r="J3" s="645"/>
      <c r="K3" s="645"/>
    </row>
    <row r="4" spans="1:17" s="3" customFormat="1" ht="12.75" x14ac:dyDescent="0.2"/>
    <row r="5" spans="1:17" s="3" customFormat="1" ht="13.2" x14ac:dyDescent="0.25">
      <c r="A5" s="4" t="s">
        <v>2</v>
      </c>
      <c r="B5" s="4"/>
      <c r="C5" s="4"/>
      <c r="D5" s="4"/>
      <c r="E5" s="4"/>
      <c r="F5" s="4"/>
      <c r="G5" s="4"/>
      <c r="H5" s="16" t="s">
        <v>427</v>
      </c>
      <c r="I5" s="16"/>
      <c r="J5" s="4"/>
      <c r="K5" s="4"/>
      <c r="L5" s="4"/>
      <c r="M5" s="4"/>
      <c r="N5" s="4"/>
    </row>
    <row r="6" spans="1:17" s="3" customFormat="1" ht="13.2" x14ac:dyDescent="0.25">
      <c r="A6" s="4" t="s">
        <v>3</v>
      </c>
      <c r="B6" s="4"/>
      <c r="C6" s="4"/>
      <c r="D6" s="4"/>
      <c r="E6" s="4"/>
      <c r="F6" s="4"/>
      <c r="G6" s="4"/>
      <c r="H6" s="16" t="s">
        <v>1062</v>
      </c>
      <c r="I6" s="16"/>
      <c r="J6" s="4"/>
      <c r="K6" s="4"/>
      <c r="L6" s="4"/>
      <c r="M6" s="4"/>
      <c r="N6" s="4"/>
    </row>
    <row r="7" spans="1:17" s="3" customFormat="1" ht="12.75" x14ac:dyDescent="0.2"/>
    <row r="8" spans="1:17" s="3" customFormat="1" ht="13.2" x14ac:dyDescent="0.25">
      <c r="A8" s="616" t="s">
        <v>421</v>
      </c>
      <c r="B8" s="616" t="s">
        <v>148</v>
      </c>
      <c r="C8" s="616" t="s">
        <v>149</v>
      </c>
      <c r="D8" s="616" t="s">
        <v>150</v>
      </c>
      <c r="E8" s="616"/>
      <c r="F8" s="616"/>
      <c r="G8" s="616"/>
      <c r="H8" s="616"/>
      <c r="I8" s="616"/>
      <c r="J8" s="616"/>
      <c r="K8" s="616"/>
      <c r="L8" s="616"/>
      <c r="M8" s="616"/>
      <c r="N8" s="616"/>
    </row>
    <row r="9" spans="1:17" s="3" customFormat="1" ht="13.2" x14ac:dyDescent="0.25">
      <c r="A9" s="616"/>
      <c r="B9" s="616"/>
      <c r="C9" s="616"/>
      <c r="D9" s="616" t="s">
        <v>151</v>
      </c>
      <c r="E9" s="616" t="s">
        <v>152</v>
      </c>
      <c r="F9" s="616"/>
      <c r="G9" s="616"/>
      <c r="H9" s="616"/>
      <c r="I9" s="616"/>
      <c r="J9" s="616" t="s">
        <v>153</v>
      </c>
      <c r="K9" s="616"/>
      <c r="L9" s="616"/>
      <c r="M9" s="616"/>
      <c r="N9" s="616"/>
    </row>
    <row r="10" spans="1:17" s="3" customFormat="1" ht="13.2" x14ac:dyDescent="0.25">
      <c r="A10" s="616"/>
      <c r="B10" s="616"/>
      <c r="C10" s="616"/>
      <c r="D10" s="616"/>
      <c r="E10" s="616" t="s">
        <v>154</v>
      </c>
      <c r="F10" s="616" t="s">
        <v>155</v>
      </c>
      <c r="G10" s="616"/>
      <c r="H10" s="616"/>
      <c r="I10" s="616"/>
      <c r="J10" s="616" t="s">
        <v>154</v>
      </c>
      <c r="K10" s="616" t="s">
        <v>155</v>
      </c>
      <c r="L10" s="616"/>
      <c r="M10" s="616"/>
      <c r="N10" s="616"/>
    </row>
    <row r="11" spans="1:17" s="3" customFormat="1" ht="13.2" x14ac:dyDescent="0.25">
      <c r="A11" s="616"/>
      <c r="B11" s="616"/>
      <c r="C11" s="616"/>
      <c r="D11" s="616"/>
      <c r="E11" s="616"/>
      <c r="F11" s="616" t="s">
        <v>156</v>
      </c>
      <c r="G11" s="616" t="s">
        <v>157</v>
      </c>
      <c r="H11" s="616"/>
      <c r="I11" s="616"/>
      <c r="J11" s="616"/>
      <c r="K11" s="616" t="s">
        <v>156</v>
      </c>
      <c r="L11" s="616" t="s">
        <v>157</v>
      </c>
      <c r="M11" s="616"/>
      <c r="N11" s="616"/>
    </row>
    <row r="12" spans="1:17" s="3" customFormat="1" ht="13.2" x14ac:dyDescent="0.25">
      <c r="A12" s="616"/>
      <c r="B12" s="616"/>
      <c r="C12" s="616"/>
      <c r="D12" s="616"/>
      <c r="E12" s="616"/>
      <c r="F12" s="616"/>
      <c r="G12" s="649" t="s">
        <v>1363</v>
      </c>
      <c r="H12" s="649" t="s">
        <v>1364</v>
      </c>
      <c r="I12" s="649" t="s">
        <v>1362</v>
      </c>
      <c r="J12" s="616"/>
      <c r="K12" s="616"/>
      <c r="L12" s="649" t="s">
        <v>1363</v>
      </c>
      <c r="M12" s="649" t="s">
        <v>1364</v>
      </c>
      <c r="N12" s="649" t="s">
        <v>1362</v>
      </c>
      <c r="P12" s="56"/>
    </row>
    <row r="13" spans="1:17" s="3" customFormat="1" ht="26.4" customHeight="1" x14ac:dyDescent="0.25">
      <c r="A13" s="616"/>
      <c r="B13" s="616"/>
      <c r="C13" s="616"/>
      <c r="D13" s="616"/>
      <c r="E13" s="616"/>
      <c r="F13" s="616"/>
      <c r="G13" s="650"/>
      <c r="H13" s="650"/>
      <c r="I13" s="650"/>
      <c r="J13" s="616"/>
      <c r="K13" s="616"/>
      <c r="L13" s="650"/>
      <c r="M13" s="650"/>
      <c r="N13" s="650"/>
      <c r="P13" s="52"/>
    </row>
    <row r="14" spans="1:17" s="3" customFormat="1" ht="12.75" x14ac:dyDescent="0.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P14" s="52"/>
    </row>
    <row r="15" spans="1:17" s="3" customFormat="1" ht="15.6" x14ac:dyDescent="0.3">
      <c r="A15" s="199">
        <v>1</v>
      </c>
      <c r="B15" s="468" t="s">
        <v>6</v>
      </c>
      <c r="C15" s="469">
        <f>SUM(D15:E15,J15)</f>
        <v>523</v>
      </c>
      <c r="D15" s="469">
        <v>337</v>
      </c>
      <c r="E15" s="469">
        <f>SUM(F15:I15)</f>
        <v>62</v>
      </c>
      <c r="F15" s="480">
        <v>50</v>
      </c>
      <c r="G15" s="480">
        <v>1</v>
      </c>
      <c r="H15" s="480">
        <v>0</v>
      </c>
      <c r="I15" s="480">
        <v>11</v>
      </c>
      <c r="J15" s="469">
        <f>SUM(K15:N15)</f>
        <v>124</v>
      </c>
      <c r="K15" s="480">
        <v>88</v>
      </c>
      <c r="L15" s="480">
        <v>0</v>
      </c>
      <c r="M15" s="480">
        <v>2</v>
      </c>
      <c r="N15" s="481">
        <v>34</v>
      </c>
      <c r="P15" s="52"/>
      <c r="Q15"/>
    </row>
    <row r="16" spans="1:17" s="3" customFormat="1" ht="15.6" x14ac:dyDescent="0.3">
      <c r="A16" s="199">
        <v>2</v>
      </c>
      <c r="B16" s="468" t="s">
        <v>10</v>
      </c>
      <c r="C16" s="469">
        <f>SUM(D16:E16,J16)</f>
        <v>57</v>
      </c>
      <c r="D16" s="469">
        <v>6</v>
      </c>
      <c r="E16" s="469">
        <f t="shared" ref="E16:E17" si="0">SUM(F16:I16)</f>
        <v>14</v>
      </c>
      <c r="F16" s="469">
        <v>11</v>
      </c>
      <c r="G16" s="469">
        <v>3</v>
      </c>
      <c r="H16" s="469">
        <v>0</v>
      </c>
      <c r="I16" s="469">
        <v>0</v>
      </c>
      <c r="J16" s="469">
        <f t="shared" ref="J16:J17" si="1">SUM(K16:N16)</f>
        <v>37</v>
      </c>
      <c r="K16" s="482">
        <v>17</v>
      </c>
      <c r="L16" s="482">
        <v>12</v>
      </c>
      <c r="M16" s="482">
        <v>8</v>
      </c>
      <c r="N16" s="483">
        <v>0</v>
      </c>
      <c r="P16"/>
      <c r="Q16"/>
    </row>
    <row r="17" spans="1:17" s="198" customFormat="1" ht="16.2" thickBot="1" x14ac:dyDescent="0.35">
      <c r="A17" s="199">
        <v>3</v>
      </c>
      <c r="B17" s="484" t="s">
        <v>432</v>
      </c>
      <c r="C17" s="485">
        <f>SUM(D17:E17,J17)</f>
        <v>10</v>
      </c>
      <c r="D17" s="485">
        <v>6</v>
      </c>
      <c r="E17" s="485">
        <f t="shared" si="0"/>
        <v>3</v>
      </c>
      <c r="F17" s="485">
        <v>2</v>
      </c>
      <c r="G17" s="485">
        <v>1</v>
      </c>
      <c r="H17" s="485">
        <v>0</v>
      </c>
      <c r="I17" s="485">
        <v>0</v>
      </c>
      <c r="J17" s="485">
        <f t="shared" si="1"/>
        <v>1</v>
      </c>
      <c r="K17" s="485">
        <v>1</v>
      </c>
      <c r="L17" s="485">
        <v>0</v>
      </c>
      <c r="M17" s="485">
        <v>0</v>
      </c>
      <c r="N17" s="486">
        <v>0</v>
      </c>
      <c r="P17" s="44"/>
      <c r="Q17" s="44"/>
    </row>
    <row r="18" spans="1:17" s="3" customFormat="1" ht="23.4" customHeight="1" x14ac:dyDescent="0.25">
      <c r="A18" s="648"/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P18"/>
      <c r="Q18"/>
    </row>
    <row r="19" spans="1:17" s="3" customFormat="1" ht="31.5" customHeight="1" x14ac:dyDescent="0.3">
      <c r="A19" s="267" t="s">
        <v>1365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56"/>
      <c r="P19"/>
      <c r="Q19"/>
    </row>
    <row r="20" spans="1:17" s="3" customFormat="1" ht="10.199999999999999" customHeight="1" x14ac:dyDescent="0.3">
      <c r="A20" s="52"/>
      <c r="B20" s="52"/>
      <c r="C20" s="52"/>
      <c r="D20" s="52"/>
      <c r="E20" s="54" t="s">
        <v>697</v>
      </c>
      <c r="G20" s="52"/>
      <c r="I20" s="52"/>
      <c r="J20" s="54" t="s">
        <v>701</v>
      </c>
      <c r="L20" s="52"/>
      <c r="M20" s="54" t="s">
        <v>696</v>
      </c>
      <c r="N20" s="52"/>
      <c r="P20"/>
      <c r="Q20"/>
    </row>
    <row r="21" spans="1:17" s="3" customFormat="1" ht="23.4" customHeight="1" x14ac:dyDescent="0.3">
      <c r="A21" s="52"/>
      <c r="B21" s="55" t="s">
        <v>698</v>
      </c>
      <c r="C21" s="52"/>
      <c r="D21" s="52"/>
      <c r="E21" s="52"/>
      <c r="F21" s="54"/>
      <c r="G21" s="52"/>
      <c r="H21" s="52"/>
      <c r="I21" s="55" t="s">
        <v>1578</v>
      </c>
      <c r="J21" s="54"/>
      <c r="K21" s="52"/>
      <c r="L21" s="52"/>
      <c r="M21" s="52"/>
      <c r="N21" s="52"/>
      <c r="O21" s="54"/>
      <c r="P21"/>
      <c r="Q21"/>
    </row>
    <row r="22" spans="1:17" ht="9.6" customHeight="1" x14ac:dyDescent="0.3">
      <c r="A22" s="54" t="s">
        <v>699</v>
      </c>
      <c r="B22" s="52"/>
      <c r="C22" s="52"/>
      <c r="D22" s="52"/>
      <c r="E22" s="52"/>
      <c r="F22" s="52"/>
      <c r="G22" s="52"/>
      <c r="H22" s="52"/>
      <c r="I22" s="624" t="s">
        <v>700</v>
      </c>
      <c r="J22" s="625"/>
      <c r="K22" s="625"/>
      <c r="L22" s="625"/>
      <c r="M22" s="625"/>
      <c r="N22" s="625"/>
      <c r="O22" s="52"/>
    </row>
  </sheetData>
  <mergeCells count="28">
    <mergeCell ref="J10:J13"/>
    <mergeCell ref="K10:N10"/>
    <mergeCell ref="F11:F13"/>
    <mergeCell ref="G11:I11"/>
    <mergeCell ref="K11:K13"/>
    <mergeCell ref="L11:N11"/>
    <mergeCell ref="G12:G13"/>
    <mergeCell ref="H12:H13"/>
    <mergeCell ref="I12:I13"/>
    <mergeCell ref="L12:L13"/>
    <mergeCell ref="M12:M13"/>
    <mergeCell ref="N12:N13"/>
    <mergeCell ref="I22:N22"/>
    <mergeCell ref="D1:K1"/>
    <mergeCell ref="D2:K2"/>
    <mergeCell ref="D3:K3"/>
    <mergeCell ref="P2:Q2"/>
    <mergeCell ref="M1:N1"/>
    <mergeCell ref="A18:N18"/>
    <mergeCell ref="A8:A13"/>
    <mergeCell ref="B8:B13"/>
    <mergeCell ref="C8:C13"/>
    <mergeCell ref="D8:N8"/>
    <mergeCell ref="D9:D13"/>
    <mergeCell ref="E9:I9"/>
    <mergeCell ref="J9:N9"/>
    <mergeCell ref="E10:E13"/>
    <mergeCell ref="F10:I10"/>
  </mergeCells>
  <pageMargins left="0.59055118110236227" right="0.59055118110236227" top="0.98425196850393704" bottom="0.59055118110236227" header="0.31496062992125984" footer="0.31496062992125984"/>
  <pageSetup paperSize="9" scale="82" orientation="landscape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Q740"/>
  <sheetViews>
    <sheetView view="pageBreakPreview" topLeftCell="A164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2.109375" style="326" customWidth="1"/>
    <col min="4" max="4" width="39.109375" style="326" customWidth="1"/>
    <col min="5" max="5" width="7.88671875" style="15" customWidth="1"/>
    <col min="6" max="6" width="11.33203125" style="15" customWidth="1"/>
    <col min="7" max="7" width="9.33203125" style="15" customWidth="1"/>
    <col min="8" max="8" width="8" style="15" customWidth="1"/>
    <col min="9" max="9" width="10.6640625" style="15" customWidth="1"/>
    <col min="10" max="10" width="9.6640625" style="15" customWidth="1"/>
    <col min="11" max="11" width="10.6640625" style="15" customWidth="1"/>
    <col min="12" max="12" width="9.5546875" style="28" customWidth="1"/>
    <col min="13" max="16" width="8.88671875" style="326" customWidth="1"/>
    <col min="17" max="17" width="9.33203125" style="326" customWidth="1"/>
    <col min="18" max="16384" width="8.88671875" style="326"/>
  </cols>
  <sheetData>
    <row r="1" spans="2:16" ht="14.4" customHeight="1" x14ac:dyDescent="0.25">
      <c r="J1" s="661" t="s">
        <v>222</v>
      </c>
      <c r="K1" s="661"/>
      <c r="L1" s="146"/>
    </row>
    <row r="2" spans="2:16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  <c r="L2" s="147"/>
    </row>
    <row r="3" spans="2:16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  <c r="L3" s="147"/>
      <c r="N3" s="25"/>
      <c r="O3" s="25"/>
      <c r="P3" s="25"/>
    </row>
    <row r="4" spans="2:16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  <c r="L4" s="147"/>
    </row>
    <row r="5" spans="2:16" ht="12.75" x14ac:dyDescent="0.2">
      <c r="B5" s="34"/>
      <c r="C5" s="34"/>
      <c r="D5" s="34"/>
      <c r="E5" s="34"/>
      <c r="F5" s="34"/>
      <c r="G5" s="34"/>
      <c r="H5" s="34"/>
    </row>
    <row r="6" spans="2:16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  <c r="L6" s="148"/>
    </row>
    <row r="7" spans="2:16" ht="27" customHeight="1" x14ac:dyDescent="0.25">
      <c r="B7" s="654" t="s">
        <v>1232</v>
      </c>
      <c r="C7" s="654"/>
      <c r="D7" s="653"/>
      <c r="E7" s="653"/>
      <c r="F7" s="653"/>
      <c r="G7" s="653"/>
      <c r="H7" s="653"/>
      <c r="I7" s="653"/>
      <c r="J7" s="653"/>
      <c r="K7" s="653"/>
      <c r="L7" s="148"/>
    </row>
    <row r="8" spans="2:16" ht="12.75" x14ac:dyDescent="0.2">
      <c r="B8" s="327"/>
      <c r="C8" s="327"/>
      <c r="D8" s="327"/>
      <c r="E8" s="14"/>
      <c r="F8" s="14"/>
      <c r="G8" s="14"/>
      <c r="H8" s="14"/>
      <c r="I8" s="14"/>
      <c r="J8" s="14"/>
    </row>
    <row r="9" spans="2:16" x14ac:dyDescent="0.25">
      <c r="B9" s="805" t="s">
        <v>834</v>
      </c>
      <c r="C9" s="805"/>
      <c r="D9" s="805"/>
      <c r="E9" s="34"/>
      <c r="F9" s="34"/>
      <c r="G9" s="34"/>
      <c r="H9" s="34"/>
    </row>
    <row r="11" spans="2:16" ht="27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  <c r="L11" s="102"/>
    </row>
    <row r="12" spans="2:16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  <c r="L12" s="102"/>
    </row>
    <row r="13" spans="2:16" ht="26.4" x14ac:dyDescent="0.25">
      <c r="B13" s="616"/>
      <c r="C13" s="809"/>
      <c r="D13" s="810"/>
      <c r="E13" s="383" t="s">
        <v>220</v>
      </c>
      <c r="F13" s="383" t="s">
        <v>221</v>
      </c>
      <c r="G13" s="616"/>
      <c r="H13" s="383" t="s">
        <v>220</v>
      </c>
      <c r="I13" s="383" t="s">
        <v>221</v>
      </c>
      <c r="J13" s="616"/>
      <c r="K13" s="616"/>
      <c r="L13" s="102"/>
    </row>
    <row r="14" spans="2:16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  <c r="L14" s="102"/>
    </row>
    <row r="15" spans="2:16" ht="13.95" customHeight="1" x14ac:dyDescent="0.25">
      <c r="B15" s="786">
        <v>1</v>
      </c>
      <c r="C15" s="787" t="s">
        <v>331</v>
      </c>
      <c r="D15" s="58" t="s">
        <v>737</v>
      </c>
      <c r="E15" s="393">
        <f>'4.4 гр птиц утки'!E15</f>
        <v>155</v>
      </c>
      <c r="F15" s="393">
        <f>'4.4 гр птиц утки'!F15</f>
        <v>140</v>
      </c>
      <c r="G15" s="39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86">
        <f>G15+J15</f>
        <v>0</v>
      </c>
      <c r="L15" s="102"/>
    </row>
    <row r="16" spans="2:16" ht="13.95" customHeight="1" x14ac:dyDescent="0.25">
      <c r="B16" s="786"/>
      <c r="C16" s="787"/>
      <c r="D16" s="58" t="s">
        <v>738</v>
      </c>
      <c r="E16" s="393">
        <f>'4.4 гр птиц утки'!E16</f>
        <v>0</v>
      </c>
      <c r="F16" s="393">
        <f>'4.4 гр птиц утки'!F16</f>
        <v>0</v>
      </c>
      <c r="G16" s="39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86">
        <f t="shared" ref="K16:K86" si="0">G16+J16</f>
        <v>0</v>
      </c>
      <c r="L16" s="102"/>
    </row>
    <row r="17" spans="2:12" ht="13.95" customHeight="1" x14ac:dyDescent="0.25">
      <c r="B17" s="786"/>
      <c r="C17" s="787"/>
      <c r="D17" s="58" t="s">
        <v>739</v>
      </c>
      <c r="E17" s="393">
        <f>'4.4 гр птиц утки'!E17</f>
        <v>214</v>
      </c>
      <c r="F17" s="393">
        <f>'4.4 гр птиц утки'!F17</f>
        <v>214</v>
      </c>
      <c r="G17" s="39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86">
        <f t="shared" si="0"/>
        <v>0</v>
      </c>
      <c r="L17" s="102"/>
    </row>
    <row r="18" spans="2:12" ht="13.95" customHeight="1" x14ac:dyDescent="0.25">
      <c r="B18" s="786">
        <v>2</v>
      </c>
      <c r="C18" s="796" t="s">
        <v>332</v>
      </c>
      <c r="D18" s="58" t="s">
        <v>988</v>
      </c>
      <c r="E18" s="393">
        <f>'4.4 гр птиц утки'!E18</f>
        <v>5</v>
      </c>
      <c r="F18" s="393">
        <f>'4.4 гр птиц утки'!F18</f>
        <v>5</v>
      </c>
      <c r="G18" s="39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86">
        <f t="shared" si="0"/>
        <v>0</v>
      </c>
      <c r="L18" s="102"/>
    </row>
    <row r="19" spans="2:12" ht="13.95" customHeight="1" x14ac:dyDescent="0.25">
      <c r="B19" s="786"/>
      <c r="C19" s="796"/>
      <c r="D19" s="58" t="s">
        <v>739</v>
      </c>
      <c r="E19" s="393">
        <f>'4.4 гр птиц утки'!E19</f>
        <v>147</v>
      </c>
      <c r="F19" s="393">
        <f>'4.4 гр птиц утки'!F19</f>
        <v>145</v>
      </c>
      <c r="G19" s="39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86">
        <f t="shared" si="0"/>
        <v>0</v>
      </c>
      <c r="L19" s="102"/>
    </row>
    <row r="20" spans="2:12" ht="13.95" customHeight="1" x14ac:dyDescent="0.25">
      <c r="B20" s="786">
        <v>3</v>
      </c>
      <c r="C20" s="787" t="s">
        <v>333</v>
      </c>
      <c r="D20" s="58" t="s">
        <v>872</v>
      </c>
      <c r="E20" s="393">
        <f>'4.4 гр птиц утки'!E20</f>
        <v>51</v>
      </c>
      <c r="F20" s="393">
        <f>'4.4 гр птиц утки'!F20</f>
        <v>51</v>
      </c>
      <c r="G20" s="39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86">
        <f t="shared" si="0"/>
        <v>0</v>
      </c>
      <c r="L20" s="102"/>
    </row>
    <row r="21" spans="2:12" ht="13.95" customHeight="1" x14ac:dyDescent="0.25">
      <c r="B21" s="786"/>
      <c r="C21" s="787"/>
      <c r="D21" s="58" t="s">
        <v>472</v>
      </c>
      <c r="E21" s="393">
        <f>'4.4 гр птиц утки'!E21</f>
        <v>31</v>
      </c>
      <c r="F21" s="393">
        <f>'4.4 гр птиц утки'!F21</f>
        <v>21</v>
      </c>
      <c r="G21" s="39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86">
        <f t="shared" si="0"/>
        <v>0</v>
      </c>
      <c r="L21" s="102"/>
    </row>
    <row r="22" spans="2:12" ht="13.95" customHeight="1" x14ac:dyDescent="0.25">
      <c r="B22" s="786"/>
      <c r="C22" s="787"/>
      <c r="D22" s="58" t="s">
        <v>996</v>
      </c>
      <c r="E22" s="393">
        <f>'4.4 гр птиц утки'!E22</f>
        <v>0</v>
      </c>
      <c r="F22" s="393">
        <f>'4.4 гр птиц утки'!F22</f>
        <v>0</v>
      </c>
      <c r="G22" s="39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86">
        <f t="shared" si="0"/>
        <v>0</v>
      </c>
      <c r="L22" s="102"/>
    </row>
    <row r="23" spans="2:12" ht="13.95" customHeight="1" x14ac:dyDescent="0.25">
      <c r="B23" s="786"/>
      <c r="C23" s="787"/>
      <c r="D23" s="58" t="s">
        <v>739</v>
      </c>
      <c r="E23" s="393">
        <f>'4.4 гр птиц утки'!E23</f>
        <v>62</v>
      </c>
      <c r="F23" s="393">
        <f>'4.4 гр птиц утки'!F23</f>
        <v>62</v>
      </c>
      <c r="G23" s="39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86">
        <f t="shared" si="0"/>
        <v>0</v>
      </c>
      <c r="L23" s="102"/>
    </row>
    <row r="24" spans="2:12" ht="13.8" x14ac:dyDescent="0.25">
      <c r="B24" s="789">
        <v>4</v>
      </c>
      <c r="C24" s="791" t="s">
        <v>334</v>
      </c>
      <c r="D24" s="330" t="s">
        <v>873</v>
      </c>
      <c r="E24" s="393">
        <f>'4.4 гр птиц утки'!E24</f>
        <v>407</v>
      </c>
      <c r="F24" s="393">
        <f>'4.4 гр птиц утки'!F24</f>
        <v>401</v>
      </c>
      <c r="G24" s="393">
        <v>27</v>
      </c>
      <c r="H24" s="131">
        <f>'4.4 гр птиц утки'!H24</f>
        <v>506</v>
      </c>
      <c r="I24" s="131">
        <f>'4.4 гр птиц утки'!I24</f>
        <v>489</v>
      </c>
      <c r="J24" s="131">
        <v>927</v>
      </c>
      <c r="K24" s="386">
        <f t="shared" si="0"/>
        <v>954</v>
      </c>
      <c r="L24" s="102"/>
    </row>
    <row r="25" spans="2:12" s="335" customFormat="1" ht="13.8" x14ac:dyDescent="0.25">
      <c r="B25" s="790"/>
      <c r="C25" s="792"/>
      <c r="D25" s="337" t="s">
        <v>1295</v>
      </c>
      <c r="E25" s="393">
        <v>0</v>
      </c>
      <c r="F25" s="393">
        <v>0</v>
      </c>
      <c r="G25" s="393">
        <v>0</v>
      </c>
      <c r="H25" s="131">
        <v>0</v>
      </c>
      <c r="I25" s="131">
        <v>0</v>
      </c>
      <c r="J25" s="131">
        <v>0</v>
      </c>
      <c r="K25" s="386">
        <f t="shared" si="0"/>
        <v>0</v>
      </c>
      <c r="L25" s="102"/>
    </row>
    <row r="26" spans="2:12" x14ac:dyDescent="0.25">
      <c r="B26" s="789">
        <v>5</v>
      </c>
      <c r="C26" s="798" t="s">
        <v>335</v>
      </c>
      <c r="D26" s="326" t="s">
        <v>1052</v>
      </c>
      <c r="E26" s="393">
        <f>'4.4 гр птиц утки'!E26</f>
        <v>200</v>
      </c>
      <c r="F26" s="393">
        <f>'4.4 гр птиц утки'!F26</f>
        <v>173</v>
      </c>
      <c r="G26" s="393">
        <v>0</v>
      </c>
      <c r="H26" s="131">
        <f>'4.4 гр птиц утки'!H26</f>
        <v>91</v>
      </c>
      <c r="I26" s="131">
        <f>'4.4 гр птиц утки'!I26</f>
        <v>83</v>
      </c>
      <c r="J26" s="131">
        <v>0</v>
      </c>
      <c r="K26" s="386">
        <f>G26+J26</f>
        <v>0</v>
      </c>
      <c r="L26" s="102"/>
    </row>
    <row r="27" spans="2:12" ht="13.8" x14ac:dyDescent="0.25">
      <c r="B27" s="797"/>
      <c r="C27" s="759"/>
      <c r="D27" s="58" t="s">
        <v>987</v>
      </c>
      <c r="E27" s="393">
        <f>'4.4 гр птиц утки'!E27</f>
        <v>8</v>
      </c>
      <c r="F27" s="393">
        <f>'4.4 гр птиц утки'!F27</f>
        <v>8</v>
      </c>
      <c r="G27" s="39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86">
        <f>G27+J27</f>
        <v>0</v>
      </c>
      <c r="L27" s="102"/>
    </row>
    <row r="28" spans="2:12" s="335" customFormat="1" ht="13.8" x14ac:dyDescent="0.25">
      <c r="B28" s="797"/>
      <c r="C28" s="759"/>
      <c r="D28" s="58" t="s">
        <v>874</v>
      </c>
      <c r="E28" s="393">
        <v>0</v>
      </c>
      <c r="F28" s="393">
        <v>0</v>
      </c>
      <c r="G28" s="393">
        <v>0</v>
      </c>
      <c r="H28" s="386">
        <v>0</v>
      </c>
      <c r="I28" s="386">
        <v>0</v>
      </c>
      <c r="J28" s="386">
        <v>0</v>
      </c>
      <c r="K28" s="386">
        <f>G28+J28</f>
        <v>0</v>
      </c>
      <c r="L28" s="102"/>
    </row>
    <row r="29" spans="2:12" s="335" customFormat="1" ht="13.8" x14ac:dyDescent="0.25">
      <c r="B29" s="797"/>
      <c r="C29" s="759"/>
      <c r="D29" s="58" t="s">
        <v>1279</v>
      </c>
      <c r="E29" s="393">
        <v>0</v>
      </c>
      <c r="F29" s="393">
        <v>0</v>
      </c>
      <c r="G29" s="393">
        <v>0</v>
      </c>
      <c r="H29" s="386">
        <v>0</v>
      </c>
      <c r="I29" s="386">
        <v>0</v>
      </c>
      <c r="J29" s="386">
        <v>0</v>
      </c>
      <c r="K29" s="386">
        <f>G29+J29</f>
        <v>0</v>
      </c>
      <c r="L29" s="102"/>
    </row>
    <row r="30" spans="2:12" ht="14.4" customHeight="1" x14ac:dyDescent="0.25">
      <c r="B30" s="790"/>
      <c r="C30" s="760"/>
      <c r="D30" s="58" t="s">
        <v>739</v>
      </c>
      <c r="E30" s="393">
        <f>'4.4 гр птиц утки'!E30</f>
        <v>554</v>
      </c>
      <c r="F30" s="393">
        <f>'4.4 гр птиц утки'!F30</f>
        <v>477</v>
      </c>
      <c r="G30" s="393">
        <v>0</v>
      </c>
      <c r="H30" s="131">
        <f>'4.4 гр птиц утки'!H30</f>
        <v>280</v>
      </c>
      <c r="I30" s="131">
        <f>'4.4 гр птиц утки'!I30</f>
        <v>270</v>
      </c>
      <c r="J30" s="131">
        <v>11</v>
      </c>
      <c r="K30" s="386">
        <f t="shared" si="0"/>
        <v>11</v>
      </c>
      <c r="L30" s="102"/>
    </row>
    <row r="31" spans="2:12" ht="13.95" customHeight="1" x14ac:dyDescent="0.25">
      <c r="B31" s="794">
        <v>6</v>
      </c>
      <c r="C31" s="796" t="s">
        <v>336</v>
      </c>
      <c r="D31" s="58" t="s">
        <v>875</v>
      </c>
      <c r="E31" s="393">
        <f>'4.4 гр птиц утки'!E31</f>
        <v>10</v>
      </c>
      <c r="F31" s="393">
        <f>'4.4 гр птиц утки'!F31</f>
        <v>10</v>
      </c>
      <c r="G31" s="39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86">
        <f t="shared" si="0"/>
        <v>0</v>
      </c>
      <c r="L31" s="102"/>
    </row>
    <row r="32" spans="2:12" ht="13.95" customHeight="1" x14ac:dyDescent="0.25">
      <c r="B32" s="794"/>
      <c r="C32" s="796"/>
      <c r="D32" s="58" t="s">
        <v>989</v>
      </c>
      <c r="E32" s="393">
        <f>'4.4 гр птиц утки'!E32</f>
        <v>16</v>
      </c>
      <c r="F32" s="393">
        <f>'4.4 гр птиц утки'!F32</f>
        <v>14</v>
      </c>
      <c r="G32" s="39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86">
        <f t="shared" si="0"/>
        <v>0</v>
      </c>
      <c r="L32" s="102"/>
    </row>
    <row r="33" spans="2:12" ht="13.95" customHeight="1" x14ac:dyDescent="0.25">
      <c r="B33" s="794"/>
      <c r="C33" s="796"/>
      <c r="D33" s="58" t="s">
        <v>739</v>
      </c>
      <c r="E33" s="393">
        <f>'4.4 гр птиц утки'!E33</f>
        <v>530</v>
      </c>
      <c r="F33" s="393">
        <f>'4.4 гр птиц утки'!F33</f>
        <v>497</v>
      </c>
      <c r="G33" s="39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86">
        <f t="shared" si="0"/>
        <v>0</v>
      </c>
      <c r="L33" s="102"/>
    </row>
    <row r="34" spans="2:12" ht="13.95" customHeight="1" x14ac:dyDescent="0.25">
      <c r="B34" s="786">
        <v>7</v>
      </c>
      <c r="C34" s="796" t="s">
        <v>337</v>
      </c>
      <c r="D34" s="58" t="s">
        <v>990</v>
      </c>
      <c r="E34" s="393">
        <f>'4.4 гр птиц утки'!E34</f>
        <v>13</v>
      </c>
      <c r="F34" s="393">
        <f>'4.4 гр птиц утки'!F34</f>
        <v>13</v>
      </c>
      <c r="G34" s="39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86">
        <f t="shared" si="0"/>
        <v>0</v>
      </c>
      <c r="L34" s="102"/>
    </row>
    <row r="35" spans="2:12" ht="13.95" customHeight="1" x14ac:dyDescent="0.25">
      <c r="B35" s="786"/>
      <c r="C35" s="796"/>
      <c r="D35" s="58" t="s">
        <v>1053</v>
      </c>
      <c r="E35" s="393">
        <f>'4.4 гр птиц утки'!E35</f>
        <v>6</v>
      </c>
      <c r="F35" s="393">
        <f>'4.4 гр птиц утки'!F35</f>
        <v>6</v>
      </c>
      <c r="G35" s="39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86">
        <f t="shared" si="0"/>
        <v>0</v>
      </c>
      <c r="L35" s="102"/>
    </row>
    <row r="36" spans="2:12" ht="13.95" customHeight="1" x14ac:dyDescent="0.25">
      <c r="B36" s="786"/>
      <c r="C36" s="796"/>
      <c r="D36" s="58" t="s">
        <v>740</v>
      </c>
      <c r="E36" s="393">
        <f>'4.4 гр птиц утки'!E36</f>
        <v>16</v>
      </c>
      <c r="F36" s="393">
        <f>'4.4 гр птиц утки'!F36</f>
        <v>16</v>
      </c>
      <c r="G36" s="39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86">
        <f t="shared" si="0"/>
        <v>0</v>
      </c>
      <c r="L36" s="102"/>
    </row>
    <row r="37" spans="2:12" ht="13.95" customHeight="1" x14ac:dyDescent="0.25">
      <c r="B37" s="786"/>
      <c r="C37" s="796"/>
      <c r="D37" s="58" t="s">
        <v>876</v>
      </c>
      <c r="E37" s="393">
        <f>'4.4 гр птиц утки'!E37</f>
        <v>2</v>
      </c>
      <c r="F37" s="393">
        <f>'4.4 гр птиц утки'!F37</f>
        <v>2</v>
      </c>
      <c r="G37" s="39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86">
        <f t="shared" si="0"/>
        <v>0</v>
      </c>
      <c r="L37" s="102"/>
    </row>
    <row r="38" spans="2:12" ht="13.95" customHeight="1" x14ac:dyDescent="0.25">
      <c r="B38" s="786"/>
      <c r="C38" s="796"/>
      <c r="D38" s="58" t="s">
        <v>739</v>
      </c>
      <c r="E38" s="393">
        <f>'4.4 гр птиц утки'!E38</f>
        <v>116</v>
      </c>
      <c r="F38" s="393">
        <f>'4.4 гр птиц утки'!F38</f>
        <v>106</v>
      </c>
      <c r="G38" s="39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86">
        <f t="shared" si="0"/>
        <v>0</v>
      </c>
      <c r="L38" s="102"/>
    </row>
    <row r="39" spans="2:12" ht="15.6" x14ac:dyDescent="0.25">
      <c r="B39" s="331">
        <v>8</v>
      </c>
      <c r="C39" s="332" t="s">
        <v>338</v>
      </c>
      <c r="D39" s="58" t="s">
        <v>991</v>
      </c>
      <c r="E39" s="393">
        <f>'4.4 гр птиц утки'!E39</f>
        <v>109</v>
      </c>
      <c r="F39" s="393">
        <f>'4.4 гр птиц утки'!F39</f>
        <v>79</v>
      </c>
      <c r="G39" s="393">
        <v>0</v>
      </c>
      <c r="H39" s="131">
        <f>'4.4 гр птиц утки'!H39</f>
        <v>125</v>
      </c>
      <c r="I39" s="131">
        <f>'4.4 гр птиц утки'!I39</f>
        <v>106</v>
      </c>
      <c r="J39" s="131">
        <v>0</v>
      </c>
      <c r="K39" s="386">
        <f t="shared" si="0"/>
        <v>0</v>
      </c>
      <c r="L39" s="102"/>
    </row>
    <row r="40" spans="2:12" ht="13.95" customHeight="1" x14ac:dyDescent="0.25">
      <c r="B40" s="786">
        <v>9</v>
      </c>
      <c r="C40" s="796" t="s">
        <v>339</v>
      </c>
      <c r="D40" s="58" t="s">
        <v>992</v>
      </c>
      <c r="E40" s="393">
        <f>'4.4 гр птиц утки'!E40</f>
        <v>4</v>
      </c>
      <c r="F40" s="393">
        <f>'4.4 гр птиц утки'!F40</f>
        <v>2</v>
      </c>
      <c r="G40" s="39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86">
        <f t="shared" si="0"/>
        <v>0</v>
      </c>
      <c r="L40" s="102"/>
    </row>
    <row r="41" spans="2:12" ht="13.95" customHeight="1" x14ac:dyDescent="0.25">
      <c r="B41" s="786"/>
      <c r="C41" s="796"/>
      <c r="D41" s="58" t="s">
        <v>877</v>
      </c>
      <c r="E41" s="393">
        <f>'4.4 гр птиц утки'!E41</f>
        <v>49</v>
      </c>
      <c r="F41" s="393">
        <f>'4.4 гр птиц утки'!F41</f>
        <v>49</v>
      </c>
      <c r="G41" s="393">
        <v>0</v>
      </c>
      <c r="H41" s="131">
        <f>'4.4 гр птиц утки'!H41</f>
        <v>38</v>
      </c>
      <c r="I41" s="131">
        <f>'4.4 гр птиц утки'!I41</f>
        <v>38</v>
      </c>
      <c r="J41" s="131">
        <v>0</v>
      </c>
      <c r="K41" s="386">
        <f t="shared" si="0"/>
        <v>0</v>
      </c>
      <c r="L41" s="102"/>
    </row>
    <row r="42" spans="2:12" ht="13.95" customHeight="1" x14ac:dyDescent="0.25">
      <c r="B42" s="786"/>
      <c r="C42" s="796"/>
      <c r="D42" s="58" t="s">
        <v>1054</v>
      </c>
      <c r="E42" s="393">
        <f>'4.4 гр птиц утки'!E42</f>
        <v>0</v>
      </c>
      <c r="F42" s="393">
        <f>'4.4 гр птиц утки'!F42</f>
        <v>0</v>
      </c>
      <c r="G42" s="39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86">
        <f t="shared" si="0"/>
        <v>0</v>
      </c>
      <c r="L42" s="102"/>
    </row>
    <row r="43" spans="2:12" s="335" customFormat="1" ht="13.95" customHeight="1" x14ac:dyDescent="0.25">
      <c r="B43" s="786"/>
      <c r="C43" s="796"/>
      <c r="D43" s="339" t="s">
        <v>1297</v>
      </c>
      <c r="E43" s="393">
        <v>0</v>
      </c>
      <c r="F43" s="393">
        <v>0</v>
      </c>
      <c r="G43" s="393">
        <v>0</v>
      </c>
      <c r="H43" s="386">
        <v>0</v>
      </c>
      <c r="I43" s="386">
        <v>0</v>
      </c>
      <c r="J43" s="386">
        <v>0</v>
      </c>
      <c r="K43" s="386">
        <f t="shared" si="0"/>
        <v>0</v>
      </c>
      <c r="L43" s="102"/>
    </row>
    <row r="44" spans="2:12" ht="13.95" customHeight="1" x14ac:dyDescent="0.25">
      <c r="B44" s="786"/>
      <c r="C44" s="796"/>
      <c r="D44" s="58" t="s">
        <v>739</v>
      </c>
      <c r="E44" s="393">
        <f>'4.4 гр птиц утки'!E44</f>
        <v>436</v>
      </c>
      <c r="F44" s="393">
        <f>'4.4 гр птиц утки'!F44</f>
        <v>375</v>
      </c>
      <c r="G44" s="39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86">
        <f t="shared" si="0"/>
        <v>0</v>
      </c>
      <c r="L44" s="102"/>
    </row>
    <row r="45" spans="2:12" ht="15.6" x14ac:dyDescent="0.25">
      <c r="B45" s="331">
        <v>10</v>
      </c>
      <c r="C45" s="332" t="s">
        <v>340</v>
      </c>
      <c r="D45" s="104" t="s">
        <v>993</v>
      </c>
      <c r="E45" s="393">
        <f>'4.4 гр птиц утки'!E45</f>
        <v>0</v>
      </c>
      <c r="F45" s="393">
        <f>'4.4 гр птиц утки'!F45</f>
        <v>0</v>
      </c>
      <c r="G45" s="39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86">
        <f t="shared" si="0"/>
        <v>0</v>
      </c>
      <c r="L45" s="102"/>
    </row>
    <row r="46" spans="2:12" ht="13.95" customHeight="1" x14ac:dyDescent="0.25">
      <c r="B46" s="786">
        <v>11</v>
      </c>
      <c r="C46" s="787" t="s">
        <v>341</v>
      </c>
      <c r="D46" s="58" t="s">
        <v>994</v>
      </c>
      <c r="E46" s="393">
        <f>'4.4 гр птиц утки'!E46</f>
        <v>0</v>
      </c>
      <c r="F46" s="393">
        <f>'4.4 гр птиц утки'!F46</f>
        <v>0</v>
      </c>
      <c r="G46" s="39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86">
        <f t="shared" si="0"/>
        <v>0</v>
      </c>
      <c r="L46" s="102"/>
    </row>
    <row r="47" spans="2:12" ht="13.95" customHeight="1" x14ac:dyDescent="0.25">
      <c r="B47" s="786"/>
      <c r="C47" s="787"/>
      <c r="D47" s="58" t="s">
        <v>739</v>
      </c>
      <c r="E47" s="393">
        <f>'4.4 гр птиц утки'!E47</f>
        <v>62</v>
      </c>
      <c r="F47" s="393">
        <f>'4.4 гр птиц утки'!F47</f>
        <v>60</v>
      </c>
      <c r="G47" s="39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86">
        <f t="shared" si="0"/>
        <v>0</v>
      </c>
      <c r="L47" s="102"/>
    </row>
    <row r="48" spans="2:12" ht="13.95" customHeight="1" x14ac:dyDescent="0.25">
      <c r="B48" s="794">
        <v>12</v>
      </c>
      <c r="C48" s="787" t="s">
        <v>342</v>
      </c>
      <c r="D48" s="58" t="s">
        <v>995</v>
      </c>
      <c r="E48" s="393">
        <f>'4.4 гр птиц утки'!E48</f>
        <v>12</v>
      </c>
      <c r="F48" s="393">
        <f>'4.4 гр птиц утки'!F48</f>
        <v>8</v>
      </c>
      <c r="G48" s="39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86">
        <f t="shared" si="0"/>
        <v>0</v>
      </c>
      <c r="L48" s="102"/>
    </row>
    <row r="49" spans="2:12" ht="13.95" customHeight="1" x14ac:dyDescent="0.25">
      <c r="B49" s="794"/>
      <c r="C49" s="787"/>
      <c r="D49" s="58" t="s">
        <v>741</v>
      </c>
      <c r="E49" s="393">
        <f>'4.4 гр птиц утки'!E49</f>
        <v>0</v>
      </c>
      <c r="F49" s="393">
        <f>'4.4 гр птиц утки'!F49</f>
        <v>0</v>
      </c>
      <c r="G49" s="39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86">
        <f t="shared" si="0"/>
        <v>0</v>
      </c>
      <c r="L49" s="102"/>
    </row>
    <row r="50" spans="2:12" ht="13.95" customHeight="1" x14ac:dyDescent="0.25">
      <c r="B50" s="794"/>
      <c r="C50" s="787"/>
      <c r="D50" s="58" t="s">
        <v>742</v>
      </c>
      <c r="E50" s="393">
        <f>'4.4 гр птиц утки'!E50</f>
        <v>59</v>
      </c>
      <c r="F50" s="393">
        <f>'4.4 гр птиц утки'!F50</f>
        <v>59</v>
      </c>
      <c r="G50" s="39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86">
        <f t="shared" si="0"/>
        <v>0</v>
      </c>
      <c r="L50" s="102"/>
    </row>
    <row r="51" spans="2:12" ht="13.95" customHeight="1" x14ac:dyDescent="0.25">
      <c r="B51" s="794"/>
      <c r="C51" s="787"/>
      <c r="D51" s="58" t="s">
        <v>1054</v>
      </c>
      <c r="E51" s="393">
        <f>'4.4 гр птиц утки'!E51</f>
        <v>0</v>
      </c>
      <c r="F51" s="393">
        <f>'4.4 гр птиц утки'!F51</f>
        <v>0</v>
      </c>
      <c r="G51" s="39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86">
        <f t="shared" si="0"/>
        <v>0</v>
      </c>
      <c r="L51" s="102"/>
    </row>
    <row r="52" spans="2:12" ht="13.95" customHeight="1" x14ac:dyDescent="0.25">
      <c r="B52" s="786">
        <v>13</v>
      </c>
      <c r="C52" s="787" t="s">
        <v>343</v>
      </c>
      <c r="D52" s="58" t="s">
        <v>997</v>
      </c>
      <c r="E52" s="393">
        <f>'4.4 гр птиц утки'!E52</f>
        <v>28</v>
      </c>
      <c r="F52" s="393">
        <f>'4.4 гр птиц утки'!F52</f>
        <v>28</v>
      </c>
      <c r="G52" s="39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86">
        <f t="shared" si="0"/>
        <v>0</v>
      </c>
      <c r="L52" s="102"/>
    </row>
    <row r="53" spans="2:12" ht="13.95" customHeight="1" x14ac:dyDescent="0.25">
      <c r="B53" s="786"/>
      <c r="C53" s="787"/>
      <c r="D53" s="58" t="s">
        <v>483</v>
      </c>
      <c r="E53" s="393">
        <f>'4.4 гр птиц утки'!E53</f>
        <v>7</v>
      </c>
      <c r="F53" s="393">
        <f>'4.4 гр птиц утки'!F53</f>
        <v>7</v>
      </c>
      <c r="G53" s="39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86">
        <f t="shared" si="0"/>
        <v>0</v>
      </c>
      <c r="L53" s="102"/>
    </row>
    <row r="54" spans="2:12" ht="13.95" customHeight="1" x14ac:dyDescent="0.25">
      <c r="B54" s="786"/>
      <c r="C54" s="787"/>
      <c r="D54" s="58" t="s">
        <v>739</v>
      </c>
      <c r="E54" s="393">
        <f>'4.4 гр птиц утки'!E54</f>
        <v>13</v>
      </c>
      <c r="F54" s="393">
        <f>'4.4 гр птиц утки'!F54</f>
        <v>12</v>
      </c>
      <c r="G54" s="39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86">
        <f t="shared" si="0"/>
        <v>0</v>
      </c>
      <c r="L54" s="102"/>
    </row>
    <row r="55" spans="2:12" ht="13.95" customHeight="1" x14ac:dyDescent="0.25">
      <c r="B55" s="786">
        <v>14</v>
      </c>
      <c r="C55" s="787" t="s">
        <v>344</v>
      </c>
      <c r="D55" s="58" t="s">
        <v>998</v>
      </c>
      <c r="E55" s="393">
        <f>'4.4 гр птиц утки'!E55</f>
        <v>20</v>
      </c>
      <c r="F55" s="393">
        <f>'4.4 гр птиц утки'!F55</f>
        <v>17</v>
      </c>
      <c r="G55" s="393">
        <v>0</v>
      </c>
      <c r="H55" s="131">
        <f>'4.4 гр птиц утки'!H55</f>
        <v>75</v>
      </c>
      <c r="I55" s="131">
        <f>'4.4 гр птиц утки'!I55</f>
        <v>69</v>
      </c>
      <c r="J55" s="131">
        <v>0</v>
      </c>
      <c r="K55" s="386">
        <f t="shared" si="0"/>
        <v>0</v>
      </c>
      <c r="L55" s="102"/>
    </row>
    <row r="56" spans="2:12" ht="13.95" customHeight="1" x14ac:dyDescent="0.25">
      <c r="B56" s="786"/>
      <c r="C56" s="787"/>
      <c r="D56" s="58" t="s">
        <v>474</v>
      </c>
      <c r="E56" s="393">
        <f>'4.4 гр птиц утки'!E56</f>
        <v>0</v>
      </c>
      <c r="F56" s="393">
        <f>'4.4 гр птиц утки'!F56</f>
        <v>0</v>
      </c>
      <c r="G56" s="39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86">
        <f t="shared" si="0"/>
        <v>0</v>
      </c>
      <c r="L56" s="102"/>
    </row>
    <row r="57" spans="2:12" ht="13.95" customHeight="1" x14ac:dyDescent="0.25">
      <c r="B57" s="786">
        <v>15</v>
      </c>
      <c r="C57" s="787" t="s">
        <v>345</v>
      </c>
      <c r="D57" s="58" t="s">
        <v>999</v>
      </c>
      <c r="E57" s="393">
        <f>'4.4 гр птиц утки'!E57</f>
        <v>44</v>
      </c>
      <c r="F57" s="393">
        <f>'4.4 гр птиц утки'!F57</f>
        <v>42</v>
      </c>
      <c r="G57" s="393">
        <v>0</v>
      </c>
      <c r="H57" s="131">
        <f>'4.4 гр птиц утки'!H57</f>
        <v>184</v>
      </c>
      <c r="I57" s="131">
        <f>'4.4 гр птиц утки'!I57</f>
        <v>177</v>
      </c>
      <c r="J57" s="131">
        <v>0</v>
      </c>
      <c r="K57" s="386">
        <f t="shared" si="0"/>
        <v>0</v>
      </c>
      <c r="L57" s="102"/>
    </row>
    <row r="58" spans="2:12" ht="13.95" customHeight="1" x14ac:dyDescent="0.25">
      <c r="B58" s="786"/>
      <c r="C58" s="787"/>
      <c r="D58" s="58" t="s">
        <v>879</v>
      </c>
      <c r="E58" s="393">
        <f>'4.4 гр птиц утки'!E58</f>
        <v>0</v>
      </c>
      <c r="F58" s="393">
        <f>'4.4 гр птиц утки'!F58</f>
        <v>0</v>
      </c>
      <c r="G58" s="39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86">
        <f t="shared" si="0"/>
        <v>0</v>
      </c>
      <c r="L58" s="102"/>
    </row>
    <row r="59" spans="2:12" ht="13.95" customHeight="1" x14ac:dyDescent="0.25">
      <c r="B59" s="786"/>
      <c r="C59" s="787"/>
      <c r="D59" s="58" t="s">
        <v>743</v>
      </c>
      <c r="E59" s="393">
        <f>'4.4 гр птиц утки'!E59</f>
        <v>0</v>
      </c>
      <c r="F59" s="393">
        <f>'4.4 гр птиц утки'!F59</f>
        <v>0</v>
      </c>
      <c r="G59" s="39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86">
        <f t="shared" si="0"/>
        <v>0</v>
      </c>
      <c r="L59" s="102"/>
    </row>
    <row r="60" spans="2:12" ht="13.95" customHeight="1" x14ac:dyDescent="0.25">
      <c r="B60" s="794">
        <v>16</v>
      </c>
      <c r="C60" s="795" t="s">
        <v>346</v>
      </c>
      <c r="D60" s="103" t="s">
        <v>481</v>
      </c>
      <c r="E60" s="393">
        <f>'4.4 гр птиц утки'!E60</f>
        <v>54</v>
      </c>
      <c r="F60" s="393">
        <f>'4.4 гр птиц утки'!F60</f>
        <v>49</v>
      </c>
      <c r="G60" s="39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86">
        <f t="shared" si="0"/>
        <v>0</v>
      </c>
      <c r="L60" s="102"/>
    </row>
    <row r="61" spans="2:12" ht="13.95" customHeight="1" x14ac:dyDescent="0.25">
      <c r="B61" s="794"/>
      <c r="C61" s="795"/>
      <c r="D61" s="103" t="s">
        <v>482</v>
      </c>
      <c r="E61" s="393">
        <f>'4.4 гр птиц утки'!E61</f>
        <v>30</v>
      </c>
      <c r="F61" s="393">
        <f>'4.4 гр птиц утки'!F61</f>
        <v>20</v>
      </c>
      <c r="G61" s="39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86">
        <f t="shared" si="0"/>
        <v>0</v>
      </c>
      <c r="L61" s="102"/>
    </row>
    <row r="62" spans="2:12" ht="13.95" customHeight="1" x14ac:dyDescent="0.25">
      <c r="B62" s="794"/>
      <c r="C62" s="795"/>
      <c r="D62" s="103" t="s">
        <v>1269</v>
      </c>
      <c r="E62" s="393">
        <f>'4.4 гр птиц утки'!E62</f>
        <v>30</v>
      </c>
      <c r="F62" s="393">
        <f>'4.4 гр птиц утки'!F62</f>
        <v>20</v>
      </c>
      <c r="G62" s="39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86">
        <f t="shared" si="0"/>
        <v>0</v>
      </c>
      <c r="L62" s="102"/>
    </row>
    <row r="63" spans="2:12" ht="13.95" customHeight="1" x14ac:dyDescent="0.25">
      <c r="B63" s="794"/>
      <c r="C63" s="795"/>
      <c r="D63" s="103" t="s">
        <v>1054</v>
      </c>
      <c r="E63" s="393">
        <f>'4.4 гр птиц утки'!E63</f>
        <v>0</v>
      </c>
      <c r="F63" s="393">
        <f>'4.4 гр птиц утки'!F63</f>
        <v>0</v>
      </c>
      <c r="G63" s="39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86">
        <f t="shared" si="0"/>
        <v>0</v>
      </c>
      <c r="L63" s="102"/>
    </row>
    <row r="64" spans="2:12" ht="13.95" customHeight="1" x14ac:dyDescent="0.25">
      <c r="B64" s="794"/>
      <c r="C64" s="795"/>
      <c r="D64" s="103" t="s">
        <v>880</v>
      </c>
      <c r="E64" s="393">
        <f>'4.4 гр птиц утки'!E64</f>
        <v>24</v>
      </c>
      <c r="F64" s="393">
        <f>'4.4 гр птиц утки'!F64</f>
        <v>24</v>
      </c>
      <c r="G64" s="39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86">
        <f t="shared" si="0"/>
        <v>0</v>
      </c>
      <c r="L64" s="102"/>
    </row>
    <row r="65" spans="2:12" ht="13.95" customHeight="1" x14ac:dyDescent="0.25">
      <c r="B65" s="794"/>
      <c r="C65" s="795"/>
      <c r="D65" s="103" t="s">
        <v>1268</v>
      </c>
      <c r="E65" s="393">
        <f>'4.4 гр птиц утки'!E65</f>
        <v>27</v>
      </c>
      <c r="F65" s="393">
        <f>'4.4 гр птиц утки'!F65</f>
        <v>27</v>
      </c>
      <c r="G65" s="39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86">
        <f t="shared" si="0"/>
        <v>0</v>
      </c>
      <c r="L65" s="102"/>
    </row>
    <row r="66" spans="2:12" ht="13.95" customHeight="1" x14ac:dyDescent="0.25">
      <c r="B66" s="794"/>
      <c r="C66" s="795"/>
      <c r="D66" s="103" t="s">
        <v>739</v>
      </c>
      <c r="E66" s="393">
        <f>'4.4 гр птиц утки'!E66</f>
        <v>64</v>
      </c>
      <c r="F66" s="393">
        <f>'4.4 гр птиц утки'!F66</f>
        <v>55</v>
      </c>
      <c r="G66" s="39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86">
        <f t="shared" si="0"/>
        <v>0</v>
      </c>
      <c r="L66" s="102"/>
    </row>
    <row r="67" spans="2:12" ht="13.95" customHeight="1" x14ac:dyDescent="0.25">
      <c r="B67" s="786">
        <v>17</v>
      </c>
      <c r="C67" s="787" t="s">
        <v>347</v>
      </c>
      <c r="D67" s="103" t="s">
        <v>485</v>
      </c>
      <c r="E67" s="393">
        <f>'4.4 гр птиц утки'!E67</f>
        <v>0</v>
      </c>
      <c r="F67" s="393">
        <f>'4.4 гр птиц утки'!F67</f>
        <v>0</v>
      </c>
      <c r="G67" s="39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86">
        <f t="shared" si="0"/>
        <v>0</v>
      </c>
      <c r="L67" s="102"/>
    </row>
    <row r="68" spans="2:12" ht="13.95" customHeight="1" x14ac:dyDescent="0.25">
      <c r="B68" s="786"/>
      <c r="C68" s="787"/>
      <c r="D68" s="58" t="s">
        <v>739</v>
      </c>
      <c r="E68" s="393">
        <f>'4.4 гр птиц утки'!E68</f>
        <v>77</v>
      </c>
      <c r="F68" s="393">
        <f>'4.4 гр птиц утки'!F68</f>
        <v>66</v>
      </c>
      <c r="G68" s="39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86">
        <f t="shared" si="0"/>
        <v>0</v>
      </c>
      <c r="L68" s="102"/>
    </row>
    <row r="69" spans="2:12" ht="13.95" customHeight="1" x14ac:dyDescent="0.25">
      <c r="B69" s="786">
        <v>18</v>
      </c>
      <c r="C69" s="787" t="s">
        <v>744</v>
      </c>
      <c r="D69" s="58" t="s">
        <v>1000</v>
      </c>
      <c r="E69" s="393">
        <f>'4.4 гр птиц утки'!E69</f>
        <v>16</v>
      </c>
      <c r="F69" s="393">
        <f>'4.4 гр птиц утки'!F69</f>
        <v>16</v>
      </c>
      <c r="G69" s="39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86">
        <f t="shared" si="0"/>
        <v>0</v>
      </c>
      <c r="L69" s="102"/>
    </row>
    <row r="70" spans="2:12" ht="13.95" customHeight="1" x14ac:dyDescent="0.25">
      <c r="B70" s="786"/>
      <c r="C70" s="787"/>
      <c r="D70" s="58" t="s">
        <v>745</v>
      </c>
      <c r="E70" s="393">
        <f>'4.4 гр птиц утки'!E70</f>
        <v>18</v>
      </c>
      <c r="F70" s="393">
        <f>'4.4 гр птиц утки'!F70</f>
        <v>18</v>
      </c>
      <c r="G70" s="39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86">
        <f t="shared" si="0"/>
        <v>0</v>
      </c>
      <c r="L70" s="102"/>
    </row>
    <row r="71" spans="2:12" ht="13.95" customHeight="1" x14ac:dyDescent="0.25">
      <c r="B71" s="786"/>
      <c r="C71" s="787"/>
      <c r="D71" s="58" t="s">
        <v>739</v>
      </c>
      <c r="E71" s="393">
        <f>'4.4 гр птиц утки'!E71</f>
        <v>127</v>
      </c>
      <c r="F71" s="393">
        <f>'4.4 гр птиц утки'!F71</f>
        <v>115</v>
      </c>
      <c r="G71" s="39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86">
        <f t="shared" si="0"/>
        <v>0</v>
      </c>
      <c r="L71" s="102"/>
    </row>
    <row r="72" spans="2:12" ht="13.95" customHeight="1" x14ac:dyDescent="0.25">
      <c r="B72" s="786">
        <v>19</v>
      </c>
      <c r="C72" s="787" t="s">
        <v>349</v>
      </c>
      <c r="D72" s="58" t="s">
        <v>882</v>
      </c>
      <c r="E72" s="393">
        <f>'4.4 гр птиц утки'!E72</f>
        <v>22</v>
      </c>
      <c r="F72" s="393">
        <f>'4.4 гр птиц утки'!F72</f>
        <v>22</v>
      </c>
      <c r="G72" s="39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86">
        <f t="shared" si="0"/>
        <v>0</v>
      </c>
      <c r="L72" s="102"/>
    </row>
    <row r="73" spans="2:12" ht="13.95" customHeight="1" x14ac:dyDescent="0.25">
      <c r="B73" s="786"/>
      <c r="C73" s="787"/>
      <c r="D73" s="58" t="s">
        <v>883</v>
      </c>
      <c r="E73" s="393">
        <f>'4.4 гр птиц утки'!E73</f>
        <v>11</v>
      </c>
      <c r="F73" s="393">
        <f>'4.4 гр птиц утки'!F73</f>
        <v>11</v>
      </c>
      <c r="G73" s="39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86">
        <f t="shared" si="0"/>
        <v>0</v>
      </c>
      <c r="L73" s="102"/>
    </row>
    <row r="74" spans="2:12" ht="13.95" customHeight="1" x14ac:dyDescent="0.25">
      <c r="B74" s="786"/>
      <c r="C74" s="787"/>
      <c r="D74" s="58" t="s">
        <v>899</v>
      </c>
      <c r="E74" s="393">
        <f>'4.4 гр птиц утки'!E74</f>
        <v>40</v>
      </c>
      <c r="F74" s="393">
        <f>'4.4 гр птиц утки'!F74</f>
        <v>40</v>
      </c>
      <c r="G74" s="39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86">
        <f t="shared" si="0"/>
        <v>0</v>
      </c>
      <c r="L74" s="102"/>
    </row>
    <row r="75" spans="2:12" ht="13.95" customHeight="1" x14ac:dyDescent="0.25">
      <c r="B75" s="786"/>
      <c r="C75" s="787"/>
      <c r="D75" s="58" t="s">
        <v>473</v>
      </c>
      <c r="E75" s="393">
        <f>'4.4 гр птиц утки'!E75</f>
        <v>11</v>
      </c>
      <c r="F75" s="393">
        <f>'4.4 гр птиц утки'!F75</f>
        <v>11</v>
      </c>
      <c r="G75" s="39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86">
        <f t="shared" si="0"/>
        <v>0</v>
      </c>
      <c r="L75" s="102"/>
    </row>
    <row r="76" spans="2:12" ht="13.95" customHeight="1" x14ac:dyDescent="0.25">
      <c r="B76" s="786"/>
      <c r="C76" s="787"/>
      <c r="D76" s="58" t="s">
        <v>881</v>
      </c>
      <c r="E76" s="393">
        <f>'4.4 гр птиц утки'!E76</f>
        <v>18</v>
      </c>
      <c r="F76" s="393">
        <f>'4.4 гр птиц утки'!F76</f>
        <v>18</v>
      </c>
      <c r="G76" s="39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86">
        <f t="shared" si="0"/>
        <v>0</v>
      </c>
      <c r="L76" s="102"/>
    </row>
    <row r="77" spans="2:12" ht="13.95" customHeight="1" x14ac:dyDescent="0.25">
      <c r="B77" s="786"/>
      <c r="C77" s="787"/>
      <c r="D77" s="58" t="s">
        <v>739</v>
      </c>
      <c r="E77" s="393">
        <f>'4.4 гр птиц утки'!E77</f>
        <v>49</v>
      </c>
      <c r="F77" s="393">
        <f>'4.4 гр птиц утки'!F77</f>
        <v>46</v>
      </c>
      <c r="G77" s="39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86">
        <f t="shared" si="0"/>
        <v>0</v>
      </c>
      <c r="L77" s="102"/>
    </row>
    <row r="78" spans="2:12" ht="13.95" customHeight="1" x14ac:dyDescent="0.25">
      <c r="B78" s="786">
        <v>20</v>
      </c>
      <c r="C78" s="793" t="s">
        <v>350</v>
      </c>
      <c r="D78" s="58" t="s">
        <v>1055</v>
      </c>
      <c r="E78" s="393">
        <f>'4.4 гр птиц утки'!E78</f>
        <v>16</v>
      </c>
      <c r="F78" s="393">
        <f>'4.4 гр птиц утки'!F78</f>
        <v>16</v>
      </c>
      <c r="G78" s="393">
        <v>0</v>
      </c>
      <c r="H78" s="131">
        <f>'4.4 гр птиц утки'!H78</f>
        <v>51</v>
      </c>
      <c r="I78" s="131">
        <f>'4.4 гр птиц утки'!I78</f>
        <v>47</v>
      </c>
      <c r="J78" s="131">
        <v>0</v>
      </c>
      <c r="K78" s="386">
        <f t="shared" si="0"/>
        <v>0</v>
      </c>
      <c r="L78" s="102"/>
    </row>
    <row r="79" spans="2:12" ht="13.95" customHeight="1" x14ac:dyDescent="0.25">
      <c r="B79" s="786"/>
      <c r="C79" s="793"/>
      <c r="D79" s="58" t="s">
        <v>1001</v>
      </c>
      <c r="E79" s="393">
        <f>'4.4 гр птиц утки'!E79</f>
        <v>14</v>
      </c>
      <c r="F79" s="393">
        <f>'4.4 гр птиц утки'!F79</f>
        <v>14</v>
      </c>
      <c r="G79" s="393">
        <v>0</v>
      </c>
      <c r="H79" s="131">
        <f>'4.4 гр птиц утки'!H79</f>
        <v>74</v>
      </c>
      <c r="I79" s="131">
        <f>'4.4 гр птиц утки'!I79</f>
        <v>64</v>
      </c>
      <c r="J79" s="131">
        <v>0</v>
      </c>
      <c r="K79" s="386">
        <f t="shared" si="0"/>
        <v>0</v>
      </c>
      <c r="L79" s="102"/>
    </row>
    <row r="80" spans="2:12" ht="13.95" customHeight="1" x14ac:dyDescent="0.25">
      <c r="B80" s="786"/>
      <c r="C80" s="793"/>
      <c r="D80" s="58" t="s">
        <v>1056</v>
      </c>
      <c r="E80" s="393">
        <f>'4.4 гр птиц утки'!E80</f>
        <v>0</v>
      </c>
      <c r="F80" s="393">
        <f>'4.4 гр птиц утки'!F80</f>
        <v>0</v>
      </c>
      <c r="G80" s="39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86">
        <f t="shared" si="0"/>
        <v>0</v>
      </c>
      <c r="L80" s="102"/>
    </row>
    <row r="81" spans="2:16" ht="13.95" customHeight="1" x14ac:dyDescent="0.25">
      <c r="B81" s="786"/>
      <c r="C81" s="793"/>
      <c r="D81" s="58" t="s">
        <v>1002</v>
      </c>
      <c r="E81" s="393">
        <f>'4.4 гр птиц утки'!E81</f>
        <v>54</v>
      </c>
      <c r="F81" s="393">
        <f>'4.4 гр птиц утки'!F81</f>
        <v>34</v>
      </c>
      <c r="G81" s="393">
        <v>0</v>
      </c>
      <c r="H81" s="131">
        <f>'4.4 гр птиц утки'!H81</f>
        <v>187</v>
      </c>
      <c r="I81" s="131">
        <f>'4.4 гр птиц утки'!I81</f>
        <v>183</v>
      </c>
      <c r="J81" s="131">
        <v>0</v>
      </c>
      <c r="K81" s="386">
        <f t="shared" si="0"/>
        <v>0</v>
      </c>
      <c r="L81" s="149"/>
    </row>
    <row r="82" spans="2:16" ht="13.95" customHeight="1" x14ac:dyDescent="0.25">
      <c r="B82" s="786"/>
      <c r="C82" s="793"/>
      <c r="D82" s="58" t="s">
        <v>1003</v>
      </c>
      <c r="E82" s="393">
        <f>'4.4 гр птиц утки'!E82</f>
        <v>501</v>
      </c>
      <c r="F82" s="393">
        <f>'4.4 гр птиц утки'!F82</f>
        <v>304</v>
      </c>
      <c r="G82" s="393">
        <v>0</v>
      </c>
      <c r="H82" s="131">
        <f>'4.4 гр птиц утки'!H82</f>
        <v>349</v>
      </c>
      <c r="I82" s="131">
        <f>'4.4 гр птиц утки'!I82</f>
        <v>131</v>
      </c>
      <c r="J82" s="131">
        <v>0</v>
      </c>
      <c r="K82" s="386">
        <f t="shared" si="0"/>
        <v>0</v>
      </c>
      <c r="L82" s="102"/>
    </row>
    <row r="83" spans="2:16" ht="13.95" customHeight="1" x14ac:dyDescent="0.25">
      <c r="B83" s="786"/>
      <c r="C83" s="793"/>
      <c r="D83" s="58" t="s">
        <v>739</v>
      </c>
      <c r="E83" s="393">
        <f>'4.4 гр птиц утки'!E83</f>
        <v>57</v>
      </c>
      <c r="F83" s="393">
        <f>'4.4 гр птиц утки'!F83</f>
        <v>44</v>
      </c>
      <c r="G83" s="393">
        <v>0</v>
      </c>
      <c r="H83" s="131">
        <f>'4.4 гр птиц утки'!H83</f>
        <v>65</v>
      </c>
      <c r="I83" s="131">
        <f>'4.4 гр птиц утки'!I83</f>
        <v>65</v>
      </c>
      <c r="J83" s="131">
        <v>0</v>
      </c>
      <c r="K83" s="386">
        <f t="shared" si="0"/>
        <v>0</v>
      </c>
      <c r="L83" s="102"/>
    </row>
    <row r="84" spans="2:16" ht="13.95" customHeight="1" x14ac:dyDescent="0.25">
      <c r="B84" s="786">
        <v>21</v>
      </c>
      <c r="C84" s="787" t="s">
        <v>351</v>
      </c>
      <c r="D84" s="58" t="s">
        <v>884</v>
      </c>
      <c r="E84" s="393">
        <f>'4.4 гр птиц утки'!E84</f>
        <v>0</v>
      </c>
      <c r="F84" s="393">
        <f>'4.4 гр птиц утки'!F84</f>
        <v>0</v>
      </c>
      <c r="G84" s="393">
        <v>0</v>
      </c>
      <c r="H84" s="131">
        <f>'4.4 гр птиц утки'!H84</f>
        <v>20</v>
      </c>
      <c r="I84" s="131">
        <f>'4.4 гр птиц утки'!I84</f>
        <v>20</v>
      </c>
      <c r="J84" s="131">
        <v>2</v>
      </c>
      <c r="K84" s="386">
        <f t="shared" si="0"/>
        <v>2</v>
      </c>
      <c r="L84" s="102"/>
      <c r="M84" s="325"/>
      <c r="N84" s="325"/>
      <c r="O84" s="325"/>
      <c r="P84" s="325"/>
    </row>
    <row r="85" spans="2:16" ht="13.95" customHeight="1" x14ac:dyDescent="0.25">
      <c r="B85" s="786"/>
      <c r="C85" s="787"/>
      <c r="D85" s="58" t="s">
        <v>1004</v>
      </c>
      <c r="E85" s="393">
        <f>'4.4 гр птиц утки'!E85</f>
        <v>0</v>
      </c>
      <c r="F85" s="393">
        <f>'4.4 гр птиц утки'!F85</f>
        <v>0</v>
      </c>
      <c r="G85" s="393">
        <v>0</v>
      </c>
      <c r="H85" s="131">
        <f>'4.4 гр птиц утки'!H85</f>
        <v>5</v>
      </c>
      <c r="I85" s="131">
        <f>'4.4 гр птиц утки'!I85</f>
        <v>5</v>
      </c>
      <c r="J85" s="131">
        <v>0</v>
      </c>
      <c r="K85" s="386">
        <f t="shared" si="0"/>
        <v>0</v>
      </c>
      <c r="L85" s="102"/>
    </row>
    <row r="86" spans="2:16" ht="13.95" customHeight="1" x14ac:dyDescent="0.25">
      <c r="B86" s="786"/>
      <c r="C86" s="787"/>
      <c r="D86" s="58" t="s">
        <v>739</v>
      </c>
      <c r="E86" s="393">
        <f>'4.4 гр птиц утки'!E86</f>
        <v>70</v>
      </c>
      <c r="F86" s="393">
        <f>'4.4 гр птиц утки'!F86</f>
        <v>61</v>
      </c>
      <c r="G86" s="393">
        <v>0</v>
      </c>
      <c r="H86" s="131">
        <f>'4.4 гр птиц утки'!H86</f>
        <v>33</v>
      </c>
      <c r="I86" s="131">
        <f>'4.4 гр птиц утки'!I86</f>
        <v>33</v>
      </c>
      <c r="J86" s="131">
        <v>0</v>
      </c>
      <c r="K86" s="386">
        <f t="shared" si="0"/>
        <v>0</v>
      </c>
      <c r="L86" s="102"/>
    </row>
    <row r="87" spans="2:16" ht="13.8" x14ac:dyDescent="0.25">
      <c r="B87" s="786">
        <v>22</v>
      </c>
      <c r="C87" s="787" t="s">
        <v>352</v>
      </c>
      <c r="D87" s="105" t="s">
        <v>1005</v>
      </c>
      <c r="E87" s="393">
        <f>'4.4 гр птиц утки'!E87</f>
        <v>0</v>
      </c>
      <c r="F87" s="393">
        <f>'4.4 гр птиц утки'!F87</f>
        <v>0</v>
      </c>
      <c r="G87" s="39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86">
        <f t="shared" ref="K87:K162" si="1">G87+J87</f>
        <v>0</v>
      </c>
      <c r="L87" s="102"/>
    </row>
    <row r="88" spans="2:16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86">
        <v>0</v>
      </c>
      <c r="I88" s="386">
        <v>0</v>
      </c>
      <c r="J88" s="386">
        <v>0</v>
      </c>
      <c r="K88" s="386">
        <f t="shared" si="1"/>
        <v>0</v>
      </c>
      <c r="L88" s="102"/>
    </row>
    <row r="89" spans="2:16" ht="27.6" x14ac:dyDescent="0.25">
      <c r="B89" s="786"/>
      <c r="C89" s="787"/>
      <c r="D89" s="105" t="s">
        <v>1006</v>
      </c>
      <c r="E89" s="393">
        <f>'4.4 гр птиц утки'!E89</f>
        <v>65</v>
      </c>
      <c r="F89" s="393">
        <f>'4.4 гр птиц утки'!F89</f>
        <v>51</v>
      </c>
      <c r="G89" s="39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86">
        <f t="shared" si="1"/>
        <v>0</v>
      </c>
    </row>
    <row r="90" spans="2:16" ht="13.95" customHeight="1" x14ac:dyDescent="0.25">
      <c r="B90" s="786">
        <v>23</v>
      </c>
      <c r="C90" s="787" t="s">
        <v>353</v>
      </c>
      <c r="D90" s="58" t="s">
        <v>885</v>
      </c>
      <c r="E90" s="393">
        <f>'4.4 гр птиц утки'!E90</f>
        <v>9</v>
      </c>
      <c r="F90" s="393">
        <f>'4.4 гр птиц утки'!F90</f>
        <v>9</v>
      </c>
      <c r="G90" s="39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86">
        <f t="shared" si="1"/>
        <v>0</v>
      </c>
    </row>
    <row r="91" spans="2:16" ht="13.95" customHeight="1" x14ac:dyDescent="0.25">
      <c r="B91" s="786"/>
      <c r="C91" s="787"/>
      <c r="D91" s="58" t="s">
        <v>1007</v>
      </c>
      <c r="E91" s="393">
        <f>'4.4 гр птиц утки'!E91</f>
        <v>4</v>
      </c>
      <c r="F91" s="393">
        <f>'4.4 гр птиц утки'!F91</f>
        <v>4</v>
      </c>
      <c r="G91" s="39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86">
        <f t="shared" si="1"/>
        <v>0</v>
      </c>
    </row>
    <row r="92" spans="2:16" ht="13.95" customHeight="1" x14ac:dyDescent="0.25">
      <c r="B92" s="786"/>
      <c r="C92" s="787"/>
      <c r="D92" s="58" t="s">
        <v>1054</v>
      </c>
      <c r="E92" s="393">
        <f>'4.4 гр птиц утки'!E92</f>
        <v>0</v>
      </c>
      <c r="F92" s="393">
        <f>'4.4 гр птиц утки'!F92</f>
        <v>0</v>
      </c>
      <c r="G92" s="39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86">
        <f t="shared" si="1"/>
        <v>0</v>
      </c>
    </row>
    <row r="93" spans="2:16" ht="13.95" customHeight="1" x14ac:dyDescent="0.25">
      <c r="B93" s="786">
        <v>24</v>
      </c>
      <c r="C93" s="787" t="s">
        <v>354</v>
      </c>
      <c r="D93" s="58" t="s">
        <v>888</v>
      </c>
      <c r="E93" s="393">
        <f>'4.4 гр птиц утки'!E93</f>
        <v>166</v>
      </c>
      <c r="F93" s="393">
        <f>'4.4 гр птиц утки'!F93</f>
        <v>60</v>
      </c>
      <c r="G93" s="39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86">
        <f t="shared" si="1"/>
        <v>0</v>
      </c>
      <c r="M93" s="325"/>
      <c r="N93" s="325"/>
    </row>
    <row r="94" spans="2:16" ht="13.95" customHeight="1" x14ac:dyDescent="0.25">
      <c r="B94" s="786"/>
      <c r="C94" s="787"/>
      <c r="D94" s="58" t="s">
        <v>886</v>
      </c>
      <c r="E94" s="393">
        <f>'4.4 гр птиц утки'!E94</f>
        <v>0</v>
      </c>
      <c r="F94" s="393">
        <f>'4.4 гр птиц утки'!F94</f>
        <v>0</v>
      </c>
      <c r="G94" s="393">
        <v>0</v>
      </c>
      <c r="H94" s="131">
        <f>'4.4 гр птиц утки'!H94</f>
        <v>285</v>
      </c>
      <c r="I94" s="131">
        <f>'4.4 гр птиц утки'!I94</f>
        <v>267</v>
      </c>
      <c r="J94" s="131">
        <v>8</v>
      </c>
      <c r="K94" s="386">
        <f t="shared" si="1"/>
        <v>8</v>
      </c>
    </row>
    <row r="95" spans="2:16" ht="13.95" customHeight="1" x14ac:dyDescent="0.25">
      <c r="B95" s="786"/>
      <c r="C95" s="787"/>
      <c r="D95" s="58" t="s">
        <v>1008</v>
      </c>
      <c r="E95" s="393">
        <f>'4.4 гр птиц утки'!E95</f>
        <v>66</v>
      </c>
      <c r="F95" s="393">
        <f>'4.4 гр птиц утки'!F95</f>
        <v>57</v>
      </c>
      <c r="G95" s="393">
        <v>0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86">
        <f t="shared" si="1"/>
        <v>0</v>
      </c>
    </row>
    <row r="96" spans="2:16" ht="13.95" customHeight="1" x14ac:dyDescent="0.25">
      <c r="B96" s="786"/>
      <c r="C96" s="787"/>
      <c r="D96" s="58" t="s">
        <v>479</v>
      </c>
      <c r="E96" s="393">
        <f>'4.4 гр птиц утки'!E96</f>
        <v>52</v>
      </c>
      <c r="F96" s="393">
        <f>'4.4 гр птиц утки'!F96</f>
        <v>52</v>
      </c>
      <c r="G96" s="39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86">
        <f t="shared" si="1"/>
        <v>0</v>
      </c>
    </row>
    <row r="97" spans="2:16" ht="13.95" customHeight="1" x14ac:dyDescent="0.25">
      <c r="B97" s="786"/>
      <c r="C97" s="787"/>
      <c r="D97" s="58" t="s">
        <v>380</v>
      </c>
      <c r="E97" s="393">
        <f>'4.4 гр птиц утки'!E97</f>
        <v>0</v>
      </c>
      <c r="F97" s="393">
        <f>'4.4 гр птиц утки'!F97</f>
        <v>0</v>
      </c>
      <c r="G97" s="39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86">
        <f t="shared" si="1"/>
        <v>0</v>
      </c>
    </row>
    <row r="98" spans="2:16" ht="13.95" customHeight="1" x14ac:dyDescent="0.25">
      <c r="B98" s="786"/>
      <c r="C98" s="787"/>
      <c r="D98" s="58" t="s">
        <v>887</v>
      </c>
      <c r="E98" s="393">
        <f>'4.4 гр птиц утки'!E98</f>
        <v>31</v>
      </c>
      <c r="F98" s="393">
        <f>'4.4 гр птиц утки'!F98</f>
        <v>31</v>
      </c>
      <c r="G98" s="39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86">
        <f t="shared" si="1"/>
        <v>0</v>
      </c>
    </row>
    <row r="99" spans="2:16" ht="13.95" customHeight="1" x14ac:dyDescent="0.25">
      <c r="B99" s="786"/>
      <c r="C99" s="787"/>
      <c r="D99" s="58" t="s">
        <v>739</v>
      </c>
      <c r="E99" s="393">
        <f>'4.4 гр птиц утки'!E99</f>
        <v>37</v>
      </c>
      <c r="F99" s="393">
        <f>'4.4 гр птиц утки'!F99</f>
        <v>33</v>
      </c>
      <c r="G99" s="39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86">
        <f t="shared" si="1"/>
        <v>0</v>
      </c>
    </row>
    <row r="100" spans="2:16" ht="13.95" customHeight="1" x14ac:dyDescent="0.25">
      <c r="B100" s="786">
        <v>25</v>
      </c>
      <c r="C100" s="787" t="s">
        <v>355</v>
      </c>
      <c r="D100" s="58" t="s">
        <v>475</v>
      </c>
      <c r="E100" s="393">
        <f>'4.4 гр птиц утки'!E100</f>
        <v>36</v>
      </c>
      <c r="F100" s="393">
        <f>'4.4 гр птиц утки'!F100</f>
        <v>34</v>
      </c>
      <c r="G100" s="39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86">
        <f t="shared" si="1"/>
        <v>0</v>
      </c>
    </row>
    <row r="101" spans="2:16" ht="13.95" customHeight="1" x14ac:dyDescent="0.25">
      <c r="B101" s="786"/>
      <c r="C101" s="787"/>
      <c r="D101" s="58" t="s">
        <v>739</v>
      </c>
      <c r="E101" s="393">
        <f>'4.4 гр птиц утки'!E101</f>
        <v>45</v>
      </c>
      <c r="F101" s="393">
        <f>'4.4 гр птиц утки'!F101</f>
        <v>40</v>
      </c>
      <c r="G101" s="39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86">
        <f t="shared" si="1"/>
        <v>0</v>
      </c>
      <c r="N101" s="25"/>
      <c r="O101" s="25"/>
      <c r="P101" s="25"/>
    </row>
    <row r="102" spans="2:16" ht="13.95" customHeight="1" x14ac:dyDescent="0.25">
      <c r="B102" s="786">
        <v>26</v>
      </c>
      <c r="C102" s="787" t="s">
        <v>356</v>
      </c>
      <c r="D102" s="58" t="s">
        <v>1058</v>
      </c>
      <c r="E102" s="393">
        <f>'4.4 гр птиц утки'!E102</f>
        <v>16</v>
      </c>
      <c r="F102" s="393">
        <f>'4.4 гр птиц утки'!F102</f>
        <v>9</v>
      </c>
      <c r="G102" s="39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86">
        <f t="shared" si="1"/>
        <v>0</v>
      </c>
    </row>
    <row r="103" spans="2:16" ht="13.95" customHeight="1" x14ac:dyDescent="0.25">
      <c r="B103" s="786"/>
      <c r="C103" s="787"/>
      <c r="D103" s="58" t="s">
        <v>746</v>
      </c>
      <c r="E103" s="393">
        <f>'4.4 гр птиц утки'!E103</f>
        <v>20</v>
      </c>
      <c r="F103" s="393">
        <f>'4.4 гр птиц утки'!F103</f>
        <v>20</v>
      </c>
      <c r="G103" s="39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86">
        <f t="shared" si="1"/>
        <v>0</v>
      </c>
    </row>
    <row r="104" spans="2:16" ht="13.95" customHeight="1" x14ac:dyDescent="0.25">
      <c r="B104" s="786"/>
      <c r="C104" s="787"/>
      <c r="D104" s="58" t="s">
        <v>478</v>
      </c>
      <c r="E104" s="393">
        <f>'4.4 гр птиц утки'!E104</f>
        <v>7</v>
      </c>
      <c r="F104" s="393">
        <f>'4.4 гр птиц утки'!F104</f>
        <v>5</v>
      </c>
      <c r="G104" s="39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86">
        <f t="shared" si="1"/>
        <v>0</v>
      </c>
    </row>
    <row r="105" spans="2:16" ht="13.95" customHeight="1" x14ac:dyDescent="0.25">
      <c r="B105" s="786"/>
      <c r="C105" s="787"/>
      <c r="D105" s="58" t="s">
        <v>747</v>
      </c>
      <c r="E105" s="393">
        <f>'4.4 гр птиц утки'!E105</f>
        <v>79</v>
      </c>
      <c r="F105" s="393">
        <f>'4.4 гр птиц утки'!F105</f>
        <v>76</v>
      </c>
      <c r="G105" s="39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86">
        <f t="shared" si="1"/>
        <v>0</v>
      </c>
    </row>
    <row r="106" spans="2:16" ht="13.95" customHeight="1" x14ac:dyDescent="0.25">
      <c r="B106" s="786"/>
      <c r="C106" s="787"/>
      <c r="D106" s="58" t="s">
        <v>1054</v>
      </c>
      <c r="E106" s="393">
        <f>'4.4 гр птиц утки'!E106</f>
        <v>0</v>
      </c>
      <c r="F106" s="393">
        <f>'4.4 гр птиц утки'!F106</f>
        <v>0</v>
      </c>
      <c r="G106" s="39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86">
        <f t="shared" si="1"/>
        <v>0</v>
      </c>
    </row>
    <row r="107" spans="2:16" ht="13.95" customHeight="1" x14ac:dyDescent="0.25">
      <c r="B107" s="786"/>
      <c r="C107" s="787"/>
      <c r="D107" s="58" t="s">
        <v>889</v>
      </c>
      <c r="E107" s="393">
        <f>'4.4 гр птиц утки'!E107</f>
        <v>16</v>
      </c>
      <c r="F107" s="393">
        <f>'4.4 гр птиц утки'!F107</f>
        <v>16</v>
      </c>
      <c r="G107" s="39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86">
        <f t="shared" si="1"/>
        <v>0</v>
      </c>
    </row>
    <row r="108" spans="2:16" ht="13.95" customHeight="1" x14ac:dyDescent="0.25">
      <c r="B108" s="786"/>
      <c r="C108" s="787"/>
      <c r="D108" s="58" t="s">
        <v>1009</v>
      </c>
      <c r="E108" s="393">
        <f>'4.4 гр птиц утки'!E108</f>
        <v>0</v>
      </c>
      <c r="F108" s="393">
        <f>'4.4 гр птиц утки'!F108</f>
        <v>0</v>
      </c>
      <c r="G108" s="39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86">
        <f t="shared" si="1"/>
        <v>0</v>
      </c>
    </row>
    <row r="109" spans="2:16" ht="13.95" customHeight="1" x14ac:dyDescent="0.25">
      <c r="B109" s="786"/>
      <c r="C109" s="787"/>
      <c r="D109" s="58" t="s">
        <v>1272</v>
      </c>
      <c r="E109" s="393">
        <v>0</v>
      </c>
      <c r="F109" s="393">
        <v>0</v>
      </c>
      <c r="G109" s="393">
        <v>0</v>
      </c>
      <c r="H109" s="386">
        <v>0</v>
      </c>
      <c r="I109" s="386">
        <v>0</v>
      </c>
      <c r="J109" s="386">
        <v>0</v>
      </c>
      <c r="K109" s="386">
        <f t="shared" si="1"/>
        <v>0</v>
      </c>
    </row>
    <row r="110" spans="2:16" s="335" customFormat="1" ht="13.95" customHeight="1" x14ac:dyDescent="0.25">
      <c r="B110" s="786"/>
      <c r="C110" s="787"/>
      <c r="D110" s="339" t="s">
        <v>1018</v>
      </c>
      <c r="E110" s="393">
        <v>0</v>
      </c>
      <c r="F110" s="393">
        <v>0</v>
      </c>
      <c r="G110" s="393">
        <v>0</v>
      </c>
      <c r="H110" s="386">
        <v>0</v>
      </c>
      <c r="I110" s="386">
        <v>0</v>
      </c>
      <c r="J110" s="386">
        <v>0</v>
      </c>
      <c r="K110" s="386">
        <f t="shared" si="1"/>
        <v>0</v>
      </c>
      <c r="L110" s="28"/>
    </row>
    <row r="111" spans="2:16" ht="13.95" customHeight="1" x14ac:dyDescent="0.25">
      <c r="B111" s="786"/>
      <c r="C111" s="787"/>
      <c r="D111" s="58" t="s">
        <v>739</v>
      </c>
      <c r="E111" s="393">
        <f>'4.4 гр птиц утки'!E111</f>
        <v>126</v>
      </c>
      <c r="F111" s="393">
        <f>'4.4 гр птиц утки'!F111</f>
        <v>122</v>
      </c>
      <c r="G111" s="39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86">
        <f t="shared" si="1"/>
        <v>0</v>
      </c>
    </row>
    <row r="112" spans="2:16" ht="15.6" x14ac:dyDescent="0.25">
      <c r="B112" s="331">
        <v>27</v>
      </c>
      <c r="C112" s="332" t="s">
        <v>357</v>
      </c>
      <c r="D112" s="58" t="s">
        <v>1010</v>
      </c>
      <c r="E112" s="393">
        <f>'4.4 гр птиц утки'!E112</f>
        <v>25</v>
      </c>
      <c r="F112" s="393">
        <f>'4.4 гр птиц утки'!F112</f>
        <v>24</v>
      </c>
      <c r="G112" s="39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86">
        <f t="shared" si="1"/>
        <v>0</v>
      </c>
    </row>
    <row r="113" spans="2:12" ht="13.95" customHeight="1" x14ac:dyDescent="0.25">
      <c r="B113" s="786">
        <v>28</v>
      </c>
      <c r="C113" s="787" t="s">
        <v>358</v>
      </c>
      <c r="D113" s="58" t="s">
        <v>890</v>
      </c>
      <c r="E113" s="393">
        <f>'4.4 гр птиц утки'!E113</f>
        <v>180</v>
      </c>
      <c r="F113" s="393">
        <f>'4.4 гр птиц утки'!F113</f>
        <v>165</v>
      </c>
      <c r="G113" s="39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86">
        <f t="shared" si="1"/>
        <v>0</v>
      </c>
    </row>
    <row r="114" spans="2:12" ht="13.95" customHeight="1" x14ac:dyDescent="0.25">
      <c r="B114" s="786"/>
      <c r="C114" s="787"/>
      <c r="D114" s="58" t="s">
        <v>748</v>
      </c>
      <c r="E114" s="393">
        <f>'4.4 гр птиц утки'!E114</f>
        <v>14</v>
      </c>
      <c r="F114" s="393">
        <f>'4.4 гр птиц утки'!F114</f>
        <v>14</v>
      </c>
      <c r="G114" s="39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86">
        <f t="shared" si="1"/>
        <v>0</v>
      </c>
    </row>
    <row r="115" spans="2:12" ht="13.95" customHeight="1" x14ac:dyDescent="0.25">
      <c r="B115" s="786"/>
      <c r="C115" s="787"/>
      <c r="D115" s="58" t="s">
        <v>1011</v>
      </c>
      <c r="E115" s="393">
        <f>'4.4 гр птиц утки'!E115</f>
        <v>149</v>
      </c>
      <c r="F115" s="393">
        <f>'4.4 гр птиц утки'!F115</f>
        <v>109</v>
      </c>
      <c r="G115" s="39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0</v>
      </c>
      <c r="K115" s="386">
        <f t="shared" si="1"/>
        <v>0</v>
      </c>
    </row>
    <row r="116" spans="2:12" ht="13.95" customHeight="1" x14ac:dyDescent="0.25">
      <c r="B116" s="786"/>
      <c r="C116" s="787"/>
      <c r="D116" s="58" t="s">
        <v>1057</v>
      </c>
      <c r="E116" s="393">
        <f>'4.4 гр птиц утки'!E116</f>
        <v>6</v>
      </c>
      <c r="F116" s="393">
        <f>'4.4 гр птиц утки'!F116</f>
        <v>6</v>
      </c>
      <c r="G116" s="39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86">
        <f t="shared" si="1"/>
        <v>0</v>
      </c>
    </row>
    <row r="117" spans="2:12" ht="13.95" customHeight="1" x14ac:dyDescent="0.25">
      <c r="B117" s="786">
        <v>29</v>
      </c>
      <c r="C117" s="787" t="s">
        <v>359</v>
      </c>
      <c r="D117" s="58" t="s">
        <v>1012</v>
      </c>
      <c r="E117" s="393">
        <f>'4.4 гр птиц утки'!E117</f>
        <v>4</v>
      </c>
      <c r="F117" s="393">
        <f>'4.4 гр птиц утки'!F117</f>
        <v>4</v>
      </c>
      <c r="G117" s="39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86">
        <f t="shared" si="1"/>
        <v>0</v>
      </c>
    </row>
    <row r="118" spans="2:12" ht="13.95" customHeight="1" x14ac:dyDescent="0.25">
      <c r="B118" s="786"/>
      <c r="C118" s="787"/>
      <c r="D118" s="58" t="s">
        <v>1013</v>
      </c>
      <c r="E118" s="393">
        <f>'4.4 гр птиц утки'!E118</f>
        <v>12</v>
      </c>
      <c r="F118" s="393">
        <f>'4.4 гр птиц утки'!F118</f>
        <v>12</v>
      </c>
      <c r="G118" s="39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86">
        <f t="shared" si="1"/>
        <v>0</v>
      </c>
    </row>
    <row r="119" spans="2:12" ht="13.95" customHeight="1" x14ac:dyDescent="0.25">
      <c r="B119" s="786"/>
      <c r="C119" s="787"/>
      <c r="D119" s="58" t="s">
        <v>891</v>
      </c>
      <c r="E119" s="393">
        <f>'4.4 гр птиц утки'!E119</f>
        <v>0</v>
      </c>
      <c r="F119" s="393">
        <f>'4.4 гр птиц утки'!F119</f>
        <v>0</v>
      </c>
      <c r="G119" s="39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86">
        <f t="shared" si="1"/>
        <v>0</v>
      </c>
    </row>
    <row r="120" spans="2:12" ht="13.95" customHeight="1" x14ac:dyDescent="0.25">
      <c r="B120" s="786"/>
      <c r="C120" s="787"/>
      <c r="D120" s="58" t="s">
        <v>739</v>
      </c>
      <c r="E120" s="393">
        <f>'4.4 гр птиц утки'!E120</f>
        <v>84</v>
      </c>
      <c r="F120" s="393">
        <f>'4.4 гр птиц утки'!F120</f>
        <v>80</v>
      </c>
      <c r="G120" s="39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86">
        <f t="shared" si="1"/>
        <v>0</v>
      </c>
    </row>
    <row r="121" spans="2:12" ht="13.95" customHeight="1" x14ac:dyDescent="0.25">
      <c r="B121" s="786">
        <v>30</v>
      </c>
      <c r="C121" s="787" t="s">
        <v>360</v>
      </c>
      <c r="D121" s="58" t="s">
        <v>1014</v>
      </c>
      <c r="E121" s="393">
        <f>'4.4 гр птиц утки'!E121</f>
        <v>70</v>
      </c>
      <c r="F121" s="393">
        <f>'4.4 гр птиц утки'!F121</f>
        <v>69</v>
      </c>
      <c r="G121" s="393">
        <v>0</v>
      </c>
      <c r="H121" s="131">
        <f>'4.4 гр птиц утки'!H121</f>
        <v>204</v>
      </c>
      <c r="I121" s="131">
        <f>'4.4 гр птиц утки'!I121</f>
        <v>192</v>
      </c>
      <c r="J121" s="131">
        <v>0</v>
      </c>
      <c r="K121" s="386">
        <f t="shared" si="1"/>
        <v>0</v>
      </c>
    </row>
    <row r="122" spans="2:12" ht="13.95" customHeight="1" x14ac:dyDescent="0.25">
      <c r="B122" s="786"/>
      <c r="C122" s="787"/>
      <c r="D122" s="58" t="s">
        <v>893</v>
      </c>
      <c r="E122" s="393">
        <f>'4.4 гр птиц утки'!E122</f>
        <v>19</v>
      </c>
      <c r="F122" s="393">
        <f>'4.4 гр птиц утки'!F122</f>
        <v>18</v>
      </c>
      <c r="G122" s="39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86">
        <f t="shared" si="1"/>
        <v>0</v>
      </c>
    </row>
    <row r="123" spans="2:12" ht="13.95" customHeight="1" x14ac:dyDescent="0.25">
      <c r="B123" s="786"/>
      <c r="C123" s="787"/>
      <c r="D123" s="58" t="s">
        <v>892</v>
      </c>
      <c r="E123" s="393">
        <f>'4.4 гр птиц утки'!E123</f>
        <v>60</v>
      </c>
      <c r="F123" s="393">
        <f>'4.4 гр птиц утки'!F123</f>
        <v>60</v>
      </c>
      <c r="G123" s="393">
        <v>0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86">
        <f t="shared" si="1"/>
        <v>0</v>
      </c>
    </row>
    <row r="124" spans="2:12" ht="13.95" customHeight="1" x14ac:dyDescent="0.25">
      <c r="B124" s="786"/>
      <c r="C124" s="787"/>
      <c r="D124" s="58" t="s">
        <v>835</v>
      </c>
      <c r="E124" s="393">
        <f>'4.4 гр птиц утки'!E124</f>
        <v>2</v>
      </c>
      <c r="F124" s="393">
        <f>'4.4 гр птиц утки'!F124</f>
        <v>2</v>
      </c>
      <c r="G124" s="39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86">
        <f t="shared" si="1"/>
        <v>0</v>
      </c>
    </row>
    <row r="125" spans="2:12" ht="13.95" customHeight="1" x14ac:dyDescent="0.25">
      <c r="B125" s="786"/>
      <c r="C125" s="787"/>
      <c r="D125" s="58" t="s">
        <v>739</v>
      </c>
      <c r="E125" s="393">
        <f>'4.4 гр птиц утки'!E125</f>
        <v>159</v>
      </c>
      <c r="F125" s="393">
        <f>'4.4 гр птиц утки'!F125</f>
        <v>149</v>
      </c>
      <c r="G125" s="39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86">
        <f t="shared" si="1"/>
        <v>0</v>
      </c>
    </row>
    <row r="126" spans="2:12" ht="13.95" customHeight="1" x14ac:dyDescent="0.25">
      <c r="B126" s="786">
        <v>31</v>
      </c>
      <c r="C126" s="787" t="s">
        <v>361</v>
      </c>
      <c r="D126" s="58" t="s">
        <v>480</v>
      </c>
      <c r="E126" s="393">
        <f>'4.4 гр птиц утки'!E126</f>
        <v>43</v>
      </c>
      <c r="F126" s="393">
        <f>'4.4 гр птиц утки'!F126</f>
        <v>43</v>
      </c>
      <c r="G126" s="39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86">
        <f t="shared" si="1"/>
        <v>0</v>
      </c>
    </row>
    <row r="127" spans="2:12" s="335" customFormat="1" ht="13.95" customHeight="1" x14ac:dyDescent="0.25">
      <c r="B127" s="786"/>
      <c r="C127" s="787"/>
      <c r="D127" s="58" t="s">
        <v>892</v>
      </c>
      <c r="E127" s="393">
        <v>0</v>
      </c>
      <c r="F127" s="393">
        <v>0</v>
      </c>
      <c r="G127" s="393">
        <v>0</v>
      </c>
      <c r="H127" s="386">
        <v>0</v>
      </c>
      <c r="I127" s="386">
        <v>0</v>
      </c>
      <c r="J127" s="386">
        <v>0</v>
      </c>
      <c r="K127" s="386">
        <f t="shared" si="1"/>
        <v>0</v>
      </c>
      <c r="L127" s="28"/>
    </row>
    <row r="128" spans="2:12" s="335" customFormat="1" ht="13.95" customHeight="1" x14ac:dyDescent="0.25">
      <c r="B128" s="786"/>
      <c r="C128" s="787"/>
      <c r="D128" s="58" t="s">
        <v>480</v>
      </c>
      <c r="E128" s="393">
        <v>0</v>
      </c>
      <c r="F128" s="393">
        <v>0</v>
      </c>
      <c r="G128" s="393">
        <v>0</v>
      </c>
      <c r="H128" s="386">
        <v>0</v>
      </c>
      <c r="I128" s="386">
        <v>0</v>
      </c>
      <c r="J128" s="386">
        <v>0</v>
      </c>
      <c r="K128" s="386">
        <f t="shared" si="1"/>
        <v>0</v>
      </c>
      <c r="L128" s="28"/>
    </row>
    <row r="129" spans="2:12" ht="13.95" customHeight="1" x14ac:dyDescent="0.25">
      <c r="B129" s="786"/>
      <c r="C129" s="787"/>
      <c r="D129" s="58" t="s">
        <v>739</v>
      </c>
      <c r="E129" s="393">
        <f>'4.4 гр птиц утки'!E129</f>
        <v>205</v>
      </c>
      <c r="F129" s="393">
        <f>'4.4 гр птиц утки'!F129</f>
        <v>187</v>
      </c>
      <c r="G129" s="39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86">
        <f t="shared" si="1"/>
        <v>0</v>
      </c>
    </row>
    <row r="130" spans="2:12" ht="13.95" customHeight="1" x14ac:dyDescent="0.25">
      <c r="B130" s="786">
        <v>32</v>
      </c>
      <c r="C130" s="787" t="s">
        <v>362</v>
      </c>
      <c r="D130" s="58" t="s">
        <v>1015</v>
      </c>
      <c r="E130" s="393">
        <f>'4.4 гр птиц утки'!E130</f>
        <v>3</v>
      </c>
      <c r="F130" s="393">
        <f>'4.4 гр птиц утки'!F130</f>
        <v>3</v>
      </c>
      <c r="G130" s="39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86">
        <f t="shared" si="1"/>
        <v>0</v>
      </c>
    </row>
    <row r="131" spans="2:12" ht="13.95" customHeight="1" x14ac:dyDescent="0.25">
      <c r="B131" s="786"/>
      <c r="C131" s="787"/>
      <c r="D131" s="58" t="s">
        <v>894</v>
      </c>
      <c r="E131" s="393">
        <f>'4.4 гр птиц утки'!E131</f>
        <v>0</v>
      </c>
      <c r="F131" s="393">
        <f>'4.4 гр птиц утки'!F131</f>
        <v>0</v>
      </c>
      <c r="G131" s="39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86">
        <f t="shared" si="1"/>
        <v>0</v>
      </c>
    </row>
    <row r="132" spans="2:12" s="340" customFormat="1" ht="13.95" customHeight="1" x14ac:dyDescent="0.25">
      <c r="B132" s="786"/>
      <c r="C132" s="787"/>
      <c r="D132" s="339" t="s">
        <v>996</v>
      </c>
      <c r="E132" s="393">
        <v>0</v>
      </c>
      <c r="F132" s="393">
        <v>0</v>
      </c>
      <c r="G132" s="393">
        <v>0</v>
      </c>
      <c r="H132" s="131">
        <v>0</v>
      </c>
      <c r="I132" s="131">
        <v>0</v>
      </c>
      <c r="J132" s="131">
        <v>0</v>
      </c>
      <c r="K132" s="386">
        <f t="shared" si="1"/>
        <v>0</v>
      </c>
      <c r="L132" s="28"/>
    </row>
    <row r="133" spans="2:12" ht="13.95" customHeight="1" x14ac:dyDescent="0.25">
      <c r="B133" s="786"/>
      <c r="C133" s="787"/>
      <c r="D133" s="58" t="s">
        <v>739</v>
      </c>
      <c r="E133" s="393">
        <f>'4.4 гр птиц утки'!E133</f>
        <v>421</v>
      </c>
      <c r="F133" s="393">
        <f>'4.4 гр птиц утки'!F133</f>
        <v>380</v>
      </c>
      <c r="G133" s="39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86">
        <f t="shared" si="1"/>
        <v>0</v>
      </c>
    </row>
    <row r="134" spans="2:12" ht="13.95" customHeight="1" x14ac:dyDescent="0.25">
      <c r="B134" s="786">
        <v>33</v>
      </c>
      <c r="C134" s="787" t="s">
        <v>363</v>
      </c>
      <c r="D134" s="58" t="s">
        <v>749</v>
      </c>
      <c r="E134" s="393">
        <f>'4.4 гр птиц утки'!E134</f>
        <v>84</v>
      </c>
      <c r="F134" s="393">
        <f>'4.4 гр птиц утки'!F134</f>
        <v>68</v>
      </c>
      <c r="G134" s="39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86">
        <f t="shared" si="1"/>
        <v>0</v>
      </c>
    </row>
    <row r="135" spans="2:12" ht="13.95" customHeight="1" x14ac:dyDescent="0.25">
      <c r="B135" s="786"/>
      <c r="C135" s="787"/>
      <c r="D135" s="58" t="s">
        <v>380</v>
      </c>
      <c r="E135" s="393">
        <f>'4.4 гр птиц утки'!E135</f>
        <v>38</v>
      </c>
      <c r="F135" s="393">
        <f>'4.4 гр птиц утки'!F135</f>
        <v>38</v>
      </c>
      <c r="G135" s="39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86">
        <f t="shared" si="1"/>
        <v>0</v>
      </c>
    </row>
    <row r="136" spans="2:12" ht="13.95" customHeight="1" x14ac:dyDescent="0.25">
      <c r="B136" s="786"/>
      <c r="C136" s="787"/>
      <c r="D136" s="58" t="s">
        <v>477</v>
      </c>
      <c r="E136" s="393">
        <f>'4.4 гр птиц утки'!E136</f>
        <v>7</v>
      </c>
      <c r="F136" s="393">
        <f>'4.4 гр птиц утки'!F136</f>
        <v>7</v>
      </c>
      <c r="G136" s="39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86">
        <f t="shared" si="1"/>
        <v>0</v>
      </c>
    </row>
    <row r="137" spans="2:12" s="340" customFormat="1" ht="13.95" customHeight="1" x14ac:dyDescent="0.25">
      <c r="B137" s="786"/>
      <c r="C137" s="787"/>
      <c r="D137" s="58" t="s">
        <v>1054</v>
      </c>
      <c r="E137" s="393">
        <f>'4.4 гр птиц утки'!E137</f>
        <v>0</v>
      </c>
      <c r="F137" s="393">
        <f>'4.4 гр птиц утки'!F137</f>
        <v>0</v>
      </c>
      <c r="G137" s="39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86">
        <f>G137+J137</f>
        <v>0</v>
      </c>
      <c r="L137" s="28"/>
    </row>
    <row r="138" spans="2:12" ht="13.95" customHeight="1" x14ac:dyDescent="0.25">
      <c r="B138" s="786"/>
      <c r="C138" s="787"/>
      <c r="D138" s="339" t="s">
        <v>1018</v>
      </c>
      <c r="E138" s="254">
        <v>0</v>
      </c>
      <c r="F138" s="254">
        <v>0</v>
      </c>
      <c r="G138" s="254">
        <v>0</v>
      </c>
      <c r="H138" s="254">
        <v>0</v>
      </c>
      <c r="I138" s="254">
        <v>0</v>
      </c>
      <c r="J138" s="254">
        <v>0</v>
      </c>
      <c r="K138" s="254">
        <f>G138+J138</f>
        <v>0</v>
      </c>
    </row>
    <row r="139" spans="2:12" ht="13.95" customHeight="1" x14ac:dyDescent="0.25">
      <c r="B139" s="786">
        <v>34</v>
      </c>
      <c r="C139" s="787" t="s">
        <v>364</v>
      </c>
      <c r="D139" s="339" t="s">
        <v>1016</v>
      </c>
      <c r="E139" s="478">
        <f>'4.4 гр птиц утки'!E139</f>
        <v>49</v>
      </c>
      <c r="F139" s="478">
        <f>'4.4 гр птиц утки'!F139</f>
        <v>43</v>
      </c>
      <c r="G139" s="478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0</v>
      </c>
      <c r="K139" s="459">
        <f t="shared" si="1"/>
        <v>0</v>
      </c>
    </row>
    <row r="140" spans="2:12" ht="13.95" customHeight="1" x14ac:dyDescent="0.25">
      <c r="B140" s="786"/>
      <c r="C140" s="787"/>
      <c r="D140" s="58" t="s">
        <v>750</v>
      </c>
      <c r="E140" s="393">
        <f>'4.4 гр птиц утки'!E140</f>
        <v>0</v>
      </c>
      <c r="F140" s="393">
        <f>'4.4 гр птиц утки'!F140</f>
        <v>0</v>
      </c>
      <c r="G140" s="39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86">
        <f t="shared" si="1"/>
        <v>0</v>
      </c>
    </row>
    <row r="141" spans="2:12" ht="13.95" customHeight="1" x14ac:dyDescent="0.25">
      <c r="B141" s="786"/>
      <c r="C141" s="787"/>
      <c r="D141" s="58" t="s">
        <v>484</v>
      </c>
      <c r="E141" s="393">
        <f>'4.4 гр птиц утки'!E141</f>
        <v>14</v>
      </c>
      <c r="F141" s="393">
        <f>'4.4 гр птиц утки'!F141</f>
        <v>13</v>
      </c>
      <c r="G141" s="39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14</v>
      </c>
      <c r="K141" s="386">
        <f t="shared" si="1"/>
        <v>14</v>
      </c>
    </row>
    <row r="142" spans="2:12" s="340" customFormat="1" ht="13.95" customHeight="1" x14ac:dyDescent="0.25">
      <c r="B142" s="786"/>
      <c r="C142" s="787"/>
      <c r="D142" s="339" t="s">
        <v>888</v>
      </c>
      <c r="E142" s="393">
        <f>'4.4 гр птиц утки'!E142</f>
        <v>0</v>
      </c>
      <c r="F142" s="393">
        <f>'4.4 гр птиц утки'!F142</f>
        <v>0</v>
      </c>
      <c r="G142" s="393">
        <v>0</v>
      </c>
      <c r="H142" s="131">
        <f>'4.4 гр птиц утки'!H142</f>
        <v>0</v>
      </c>
      <c r="I142" s="131">
        <f>'4.4 гр птиц утки'!I142</f>
        <v>0</v>
      </c>
      <c r="J142" s="131">
        <v>0</v>
      </c>
      <c r="K142" s="386">
        <f t="shared" ref="K142:K143" si="2">G142+J142</f>
        <v>0</v>
      </c>
      <c r="L142" s="28"/>
    </row>
    <row r="143" spans="2:12" s="340" customFormat="1" ht="13.95" customHeight="1" x14ac:dyDescent="0.25">
      <c r="B143" s="786"/>
      <c r="C143" s="787"/>
      <c r="D143" s="339" t="s">
        <v>1058</v>
      </c>
      <c r="E143" s="393">
        <f>'4.4 гр птиц утки'!E143</f>
        <v>0</v>
      </c>
      <c r="F143" s="393">
        <f>'4.4 гр птиц утки'!F143</f>
        <v>0</v>
      </c>
      <c r="G143" s="393">
        <v>0</v>
      </c>
      <c r="H143" s="131">
        <f>'4.4 гр птиц утки'!H143</f>
        <v>0</v>
      </c>
      <c r="I143" s="131">
        <f>'4.4 гр птиц утки'!I143</f>
        <v>0</v>
      </c>
      <c r="J143" s="131">
        <v>0</v>
      </c>
      <c r="K143" s="386">
        <f t="shared" si="2"/>
        <v>0</v>
      </c>
      <c r="L143" s="28"/>
    </row>
    <row r="144" spans="2:12" ht="13.95" customHeight="1" x14ac:dyDescent="0.25">
      <c r="B144" s="786"/>
      <c r="C144" s="787"/>
      <c r="D144" s="58" t="s">
        <v>1017</v>
      </c>
      <c r="E144" s="393">
        <f>'4.4 гр птиц утки'!E144</f>
        <v>0</v>
      </c>
      <c r="F144" s="393">
        <f>'4.4 гр птиц утки'!F144</f>
        <v>0</v>
      </c>
      <c r="G144" s="39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86">
        <f t="shared" si="1"/>
        <v>0</v>
      </c>
    </row>
    <row r="145" spans="2:12" ht="13.95" customHeight="1" x14ac:dyDescent="0.25">
      <c r="B145" s="786"/>
      <c r="C145" s="787"/>
      <c r="D145" s="58" t="s">
        <v>1018</v>
      </c>
      <c r="E145" s="393">
        <f>'4.4 гр птиц утки'!E145</f>
        <v>0</v>
      </c>
      <c r="F145" s="393">
        <f>'4.4 гр птиц утки'!F145</f>
        <v>0</v>
      </c>
      <c r="G145" s="39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86">
        <f t="shared" si="1"/>
        <v>0</v>
      </c>
    </row>
    <row r="146" spans="2:12" ht="13.95" customHeight="1" x14ac:dyDescent="0.25">
      <c r="B146" s="786"/>
      <c r="C146" s="787"/>
      <c r="D146" s="58" t="s">
        <v>739</v>
      </c>
      <c r="E146" s="393">
        <f>'4.4 гр птиц утки'!E146</f>
        <v>13</v>
      </c>
      <c r="F146" s="393">
        <f>'4.4 гр птиц утки'!F146</f>
        <v>10</v>
      </c>
      <c r="G146" s="39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86">
        <f t="shared" si="1"/>
        <v>0</v>
      </c>
    </row>
    <row r="147" spans="2:12" ht="13.95" customHeight="1" x14ac:dyDescent="0.25">
      <c r="B147" s="786">
        <v>35</v>
      </c>
      <c r="C147" s="787" t="s">
        <v>365</v>
      </c>
      <c r="D147" s="58" t="s">
        <v>1054</v>
      </c>
      <c r="E147" s="393">
        <f>'4.4 гр птиц утки'!E147</f>
        <v>470</v>
      </c>
      <c r="F147" s="393">
        <f>'4.4 гр птиц утки'!F147</f>
        <v>458</v>
      </c>
      <c r="G147" s="39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86">
        <f t="shared" si="1"/>
        <v>0</v>
      </c>
    </row>
    <row r="148" spans="2:12" s="340" customFormat="1" ht="13.95" customHeight="1" x14ac:dyDescent="0.25">
      <c r="B148" s="786"/>
      <c r="C148" s="787"/>
      <c r="D148" s="58" t="s">
        <v>375</v>
      </c>
      <c r="E148" s="393">
        <v>0</v>
      </c>
      <c r="F148" s="393">
        <f>'4.4 гр птиц утки'!F149</f>
        <v>0</v>
      </c>
      <c r="G148" s="39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86">
        <f>G148+J148</f>
        <v>0</v>
      </c>
      <c r="L148" s="28"/>
    </row>
    <row r="149" spans="2:12" ht="13.95" customHeight="1" x14ac:dyDescent="0.25">
      <c r="B149" s="786"/>
      <c r="C149" s="787"/>
      <c r="D149" s="339" t="s">
        <v>1018</v>
      </c>
      <c r="E149" s="393">
        <v>0</v>
      </c>
      <c r="F149" s="393">
        <v>0</v>
      </c>
      <c r="G149" s="393">
        <v>0</v>
      </c>
      <c r="H149" s="131">
        <f>'4.4 гр птиц утки'!H150</f>
        <v>0</v>
      </c>
      <c r="I149" s="131">
        <f>'4.4 гр птиц утки'!I150</f>
        <v>0</v>
      </c>
      <c r="J149" s="131">
        <v>0</v>
      </c>
      <c r="K149" s="386">
        <f>G149+J149</f>
        <v>0</v>
      </c>
    </row>
    <row r="150" spans="2:12" ht="13.95" customHeight="1" x14ac:dyDescent="0.25">
      <c r="B150" s="786">
        <v>36</v>
      </c>
      <c r="C150" s="787" t="s">
        <v>366</v>
      </c>
      <c r="D150" s="58" t="s">
        <v>1019</v>
      </c>
      <c r="E150" s="393">
        <f>'4.4 гр птиц утки'!E150</f>
        <v>12</v>
      </c>
      <c r="F150" s="393">
        <f>'4.4 гр птиц утки'!F150</f>
        <v>12</v>
      </c>
      <c r="G150" s="39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86">
        <f t="shared" si="1"/>
        <v>0</v>
      </c>
    </row>
    <row r="151" spans="2:12" ht="13.95" customHeight="1" x14ac:dyDescent="0.25">
      <c r="B151" s="786"/>
      <c r="C151" s="787"/>
      <c r="D151" s="58" t="s">
        <v>739</v>
      </c>
      <c r="E151" s="393">
        <f>'4.4 гр птиц утки'!E151</f>
        <v>227</v>
      </c>
      <c r="F151" s="393">
        <f>'4.4 гр птиц утки'!F151</f>
        <v>200</v>
      </c>
      <c r="G151" s="39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86">
        <f t="shared" si="1"/>
        <v>0</v>
      </c>
    </row>
    <row r="152" spans="2:12" ht="13.95" customHeight="1" x14ac:dyDescent="0.25">
      <c r="B152" s="786">
        <v>37</v>
      </c>
      <c r="C152" s="787" t="s">
        <v>367</v>
      </c>
      <c r="D152" s="58" t="s">
        <v>1020</v>
      </c>
      <c r="E152" s="393">
        <f>'4.4 гр птиц утки'!E152</f>
        <v>73</v>
      </c>
      <c r="F152" s="393">
        <f>'4.4 гр птиц утки'!F152</f>
        <v>66</v>
      </c>
      <c r="G152" s="39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86">
        <f t="shared" si="1"/>
        <v>0</v>
      </c>
    </row>
    <row r="153" spans="2:12" ht="13.95" customHeight="1" x14ac:dyDescent="0.25">
      <c r="B153" s="786"/>
      <c r="C153" s="787"/>
      <c r="D153" s="104" t="s">
        <v>739</v>
      </c>
      <c r="E153" s="393">
        <f>'4.4 гр птиц утки'!E153</f>
        <v>294</v>
      </c>
      <c r="F153" s="393">
        <f>'4.4 гр птиц утки'!F153</f>
        <v>253</v>
      </c>
      <c r="G153" s="39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86">
        <f t="shared" si="1"/>
        <v>0</v>
      </c>
    </row>
    <row r="154" spans="2:12" ht="13.95" customHeight="1" x14ac:dyDescent="0.25">
      <c r="B154" s="786">
        <v>38</v>
      </c>
      <c r="C154" s="787" t="s">
        <v>368</v>
      </c>
      <c r="D154" s="58" t="s">
        <v>1021</v>
      </c>
      <c r="E154" s="393">
        <f>'4.4 гр птиц утки'!E154</f>
        <v>13</v>
      </c>
      <c r="F154" s="393">
        <f>'4.4 гр птиц утки'!F154</f>
        <v>8</v>
      </c>
      <c r="G154" s="39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6</v>
      </c>
      <c r="K154" s="386">
        <f t="shared" si="1"/>
        <v>6</v>
      </c>
    </row>
    <row r="155" spans="2:12" ht="13.95" customHeight="1" x14ac:dyDescent="0.25">
      <c r="B155" s="786"/>
      <c r="C155" s="787"/>
      <c r="D155" s="58" t="s">
        <v>852</v>
      </c>
      <c r="E155" s="393">
        <f>'4.4 гр птиц утки'!E155</f>
        <v>0</v>
      </c>
      <c r="F155" s="393">
        <f>'4.4 гр птиц утки'!F155</f>
        <v>0</v>
      </c>
      <c r="G155" s="39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86">
        <f t="shared" si="1"/>
        <v>0</v>
      </c>
    </row>
    <row r="156" spans="2:12" ht="13.95" customHeight="1" x14ac:dyDescent="0.25">
      <c r="B156" s="786"/>
      <c r="C156" s="787"/>
      <c r="D156" s="58" t="s">
        <v>895</v>
      </c>
      <c r="E156" s="393">
        <f>'4.4 гр птиц утки'!E156</f>
        <v>0</v>
      </c>
      <c r="F156" s="393">
        <f>'4.4 гр птиц утки'!F156</f>
        <v>0</v>
      </c>
      <c r="G156" s="39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86">
        <f t="shared" si="1"/>
        <v>0</v>
      </c>
    </row>
    <row r="157" spans="2:12" ht="13.95" customHeight="1" x14ac:dyDescent="0.25">
      <c r="B157" s="786"/>
      <c r="C157" s="787"/>
      <c r="D157" s="58" t="s">
        <v>739</v>
      </c>
      <c r="E157" s="393">
        <f>'4.4 гр птиц утки'!E157</f>
        <v>75</v>
      </c>
      <c r="F157" s="393">
        <f>'4.4 гр птиц утки'!F157</f>
        <v>74</v>
      </c>
      <c r="G157" s="39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86">
        <f t="shared" si="1"/>
        <v>0</v>
      </c>
    </row>
    <row r="158" spans="2:12" ht="13.95" customHeight="1" x14ac:dyDescent="0.25">
      <c r="B158" s="786">
        <v>39</v>
      </c>
      <c r="C158" s="787" t="s">
        <v>369</v>
      </c>
      <c r="D158" s="58" t="s">
        <v>471</v>
      </c>
      <c r="E158" s="393">
        <f>'4.4 гр птиц утки'!E158</f>
        <v>90</v>
      </c>
      <c r="F158" s="393">
        <f>'4.4 гр птиц утки'!F158</f>
        <v>69</v>
      </c>
      <c r="G158" s="39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0</v>
      </c>
      <c r="K158" s="386">
        <f t="shared" si="1"/>
        <v>0</v>
      </c>
    </row>
    <row r="159" spans="2:12" ht="13.95" customHeight="1" x14ac:dyDescent="0.25">
      <c r="B159" s="786"/>
      <c r="C159" s="787"/>
      <c r="D159" s="58" t="s">
        <v>896</v>
      </c>
      <c r="E159" s="393">
        <f>'4.4 гр птиц утки'!E159</f>
        <v>6</v>
      </c>
      <c r="F159" s="393">
        <f>'4.4 гр птиц утки'!F159</f>
        <v>6</v>
      </c>
      <c r="G159" s="39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86">
        <f t="shared" si="1"/>
        <v>0</v>
      </c>
    </row>
    <row r="160" spans="2:12" ht="13.95" customHeight="1" x14ac:dyDescent="0.25">
      <c r="B160" s="786"/>
      <c r="C160" s="787"/>
      <c r="D160" s="58" t="s">
        <v>739</v>
      </c>
      <c r="E160" s="393">
        <f>'4.4 гр птиц утки'!E160</f>
        <v>393</v>
      </c>
      <c r="F160" s="393">
        <f>'4.4 гр птиц утки'!F160</f>
        <v>318</v>
      </c>
      <c r="G160" s="39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86">
        <f t="shared" si="1"/>
        <v>0</v>
      </c>
    </row>
    <row r="161" spans="2:17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v>0</v>
      </c>
      <c r="F161" s="393">
        <v>0</v>
      </c>
      <c r="G161" s="393">
        <v>0</v>
      </c>
      <c r="H161" s="131">
        <v>0</v>
      </c>
      <c r="I161" s="131">
        <v>0</v>
      </c>
      <c r="J161" s="131">
        <v>0</v>
      </c>
      <c r="K161" s="386">
        <f t="shared" si="1"/>
        <v>0</v>
      </c>
      <c r="L161" s="28"/>
    </row>
    <row r="162" spans="2:17" ht="13.8" x14ac:dyDescent="0.25">
      <c r="B162" s="790"/>
      <c r="C162" s="792"/>
      <c r="D162" s="58" t="s">
        <v>1054</v>
      </c>
      <c r="E162" s="393">
        <f>'4.4 гр птиц утки'!E162</f>
        <v>0</v>
      </c>
      <c r="F162" s="393">
        <f>'4.4 гр птиц утки'!F162</f>
        <v>0</v>
      </c>
      <c r="G162" s="39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86">
        <f t="shared" si="1"/>
        <v>0</v>
      </c>
    </row>
    <row r="163" spans="2:17" ht="13.95" customHeight="1" x14ac:dyDescent="0.25">
      <c r="B163" s="786">
        <v>41</v>
      </c>
      <c r="C163" s="787" t="s">
        <v>371</v>
      </c>
      <c r="D163" s="58" t="s">
        <v>1022</v>
      </c>
      <c r="E163" s="393">
        <f>'4.4 гр птиц утки'!E163</f>
        <v>18</v>
      </c>
      <c r="F163" s="393">
        <f>'4.4 гр птиц утки'!F163</f>
        <v>17</v>
      </c>
      <c r="G163" s="39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86">
        <f t="shared" ref="K163:K169" si="3">G163+J163</f>
        <v>0</v>
      </c>
    </row>
    <row r="164" spans="2:17" ht="13.95" customHeight="1" x14ac:dyDescent="0.25">
      <c r="B164" s="786"/>
      <c r="C164" s="787"/>
      <c r="D164" s="58" t="s">
        <v>748</v>
      </c>
      <c r="E164" s="393">
        <f>'4.4 гр птиц утки'!E164</f>
        <v>6</v>
      </c>
      <c r="F164" s="393">
        <f>'4.4 гр птиц утки'!F164</f>
        <v>6</v>
      </c>
      <c r="G164" s="39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86">
        <f t="shared" si="3"/>
        <v>0</v>
      </c>
    </row>
    <row r="165" spans="2:17" ht="13.95" customHeight="1" x14ac:dyDescent="0.25">
      <c r="B165" s="786"/>
      <c r="C165" s="787"/>
      <c r="D165" s="58" t="s">
        <v>739</v>
      </c>
      <c r="E165" s="393">
        <f>'4.4 гр птиц утки'!E165</f>
        <v>61</v>
      </c>
      <c r="F165" s="393">
        <f>'4.4 гр птиц утки'!F165</f>
        <v>59</v>
      </c>
      <c r="G165" s="39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86">
        <f t="shared" si="3"/>
        <v>0</v>
      </c>
    </row>
    <row r="166" spans="2:17" ht="13.95" customHeight="1" x14ac:dyDescent="0.25">
      <c r="B166" s="786">
        <v>42</v>
      </c>
      <c r="C166" s="787" t="s">
        <v>372</v>
      </c>
      <c r="D166" s="58" t="s">
        <v>874</v>
      </c>
      <c r="E166" s="393">
        <f>'4.4 гр птиц утки'!E166</f>
        <v>0</v>
      </c>
      <c r="F166" s="393">
        <f>'4.4 гр птиц утки'!F166</f>
        <v>0</v>
      </c>
      <c r="G166" s="39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86">
        <f t="shared" si="3"/>
        <v>0</v>
      </c>
    </row>
    <row r="167" spans="2:17" ht="13.95" customHeight="1" x14ac:dyDescent="0.25">
      <c r="B167" s="786"/>
      <c r="C167" s="787"/>
      <c r="D167" s="58" t="s">
        <v>739</v>
      </c>
      <c r="E167" s="393">
        <f>'4.4 гр птиц утки'!E167</f>
        <v>351</v>
      </c>
      <c r="F167" s="393">
        <f>'4.4 гр птиц утки'!F167</f>
        <v>311</v>
      </c>
      <c r="G167" s="39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0</v>
      </c>
      <c r="K167" s="386">
        <f t="shared" si="3"/>
        <v>0</v>
      </c>
    </row>
    <row r="168" spans="2:17" ht="15.6" x14ac:dyDescent="0.25">
      <c r="B168" s="331">
        <v>43</v>
      </c>
      <c r="C168" s="332" t="s">
        <v>373</v>
      </c>
      <c r="D168" s="58" t="s">
        <v>1023</v>
      </c>
      <c r="E168" s="393">
        <f>'4.4 гр птиц утки'!E168</f>
        <v>29</v>
      </c>
      <c r="F168" s="393">
        <f>'4.4 гр птиц утки'!F168</f>
        <v>29</v>
      </c>
      <c r="G168" s="39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86">
        <f t="shared" si="3"/>
        <v>0</v>
      </c>
    </row>
    <row r="169" spans="2:17" ht="13.8" x14ac:dyDescent="0.25">
      <c r="B169" s="59"/>
      <c r="C169" s="703" t="s">
        <v>23</v>
      </c>
      <c r="D169" s="703"/>
      <c r="E169" s="393">
        <f t="shared" ref="E169:J169" si="4">SUM(E15:E168)</f>
        <v>9270</v>
      </c>
      <c r="F169" s="393">
        <f t="shared" si="4"/>
        <v>8139</v>
      </c>
      <c r="G169" s="393">
        <f t="shared" si="4"/>
        <v>27</v>
      </c>
      <c r="H169" s="393">
        <f t="shared" si="4"/>
        <v>9214</v>
      </c>
      <c r="I169" s="393">
        <f t="shared" si="4"/>
        <v>8282</v>
      </c>
      <c r="J169" s="393">
        <f t="shared" si="4"/>
        <v>968</v>
      </c>
      <c r="K169" s="386">
        <f t="shared" si="3"/>
        <v>995</v>
      </c>
    </row>
    <row r="170" spans="2:17" ht="13.2" customHeight="1" x14ac:dyDescent="0.25">
      <c r="B170" s="200" t="s">
        <v>1051</v>
      </c>
    </row>
    <row r="171" spans="2:17" ht="41.4" customHeight="1" x14ac:dyDescent="0.4">
      <c r="B171" s="635" t="s">
        <v>1491</v>
      </c>
      <c r="C171" s="625"/>
      <c r="D171" s="625"/>
      <c r="E171" s="625"/>
      <c r="F171" s="625"/>
      <c r="G171" s="625"/>
      <c r="H171" s="625"/>
      <c r="I171" s="625"/>
      <c r="J171" s="625"/>
      <c r="K171" s="625"/>
      <c r="L171" s="625"/>
      <c r="M171" s="625"/>
      <c r="N171" s="625"/>
      <c r="O171" s="625"/>
      <c r="P171" s="625"/>
      <c r="Q171" s="625"/>
    </row>
    <row r="172" spans="2:17" ht="19.2" customHeight="1" x14ac:dyDescent="0.25">
      <c r="B172" s="334"/>
      <c r="C172" s="334" t="s">
        <v>810</v>
      </c>
      <c r="D172" s="82" t="s">
        <v>752</v>
      </c>
      <c r="F172" s="236"/>
      <c r="H172" s="83" t="s">
        <v>754</v>
      </c>
      <c r="J172" s="83" t="s">
        <v>751</v>
      </c>
      <c r="M172" s="334"/>
      <c r="N172" s="334"/>
      <c r="O172" s="334"/>
      <c r="P172" s="84"/>
      <c r="Q172" s="334"/>
    </row>
    <row r="173" spans="2:17" ht="13.2" customHeight="1" x14ac:dyDescent="0.25">
      <c r="B173" s="55" t="s">
        <v>706</v>
      </c>
      <c r="D173" s="55" t="s">
        <v>1578</v>
      </c>
      <c r="E173" s="83"/>
      <c r="P173" s="322"/>
      <c r="Q173" s="323"/>
    </row>
    <row r="174" spans="2:17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  <c r="P174" s="323"/>
      <c r="Q174" s="323"/>
    </row>
    <row r="175" spans="2:17" ht="13.2" customHeight="1" x14ac:dyDescent="0.25">
      <c r="B175" s="322"/>
      <c r="C175" s="323"/>
      <c r="D175" s="322"/>
      <c r="P175" s="323"/>
      <c r="Q175" s="323"/>
    </row>
    <row r="176" spans="2:17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6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6" ht="13.2" customHeight="1" x14ac:dyDescent="0.25"/>
    <row r="179" spans="2:16" ht="13.2" customHeight="1" x14ac:dyDescent="0.25"/>
    <row r="180" spans="2:16" ht="13.2" customHeight="1" x14ac:dyDescent="0.25"/>
    <row r="181" spans="2:16" ht="13.2" customHeight="1" x14ac:dyDescent="0.25"/>
    <row r="182" spans="2:16" ht="13.2" customHeight="1" x14ac:dyDescent="0.25"/>
    <row r="183" spans="2:16" ht="13.2" customHeight="1" x14ac:dyDescent="0.25"/>
    <row r="184" spans="2:16" ht="13.2" customHeight="1" x14ac:dyDescent="0.25"/>
    <row r="186" spans="2:16" x14ac:dyDescent="0.25">
      <c r="M186" s="325"/>
      <c r="N186" s="325"/>
      <c r="O186" s="325"/>
      <c r="P186" s="325"/>
    </row>
    <row r="190" spans="2:16" ht="27" customHeight="1" x14ac:dyDescent="0.25"/>
    <row r="191" spans="2:16" ht="13.2" customHeight="1" x14ac:dyDescent="0.25"/>
    <row r="192" spans="2:16" ht="27.6" customHeight="1" x14ac:dyDescent="0.25"/>
    <row r="194" spans="13:16" x14ac:dyDescent="0.25">
      <c r="M194" s="325"/>
      <c r="N194" s="325"/>
    </row>
    <row r="196" spans="13:16" ht="26.4" customHeight="1" x14ac:dyDescent="0.25"/>
    <row r="197" spans="13:16" ht="25.95" customHeight="1" x14ac:dyDescent="0.25"/>
    <row r="198" spans="13:16" ht="27" customHeight="1" x14ac:dyDescent="0.25"/>
    <row r="199" spans="13:16" ht="13.2" customHeight="1" x14ac:dyDescent="0.25"/>
    <row r="200" spans="13:16" ht="13.2" customHeight="1" x14ac:dyDescent="0.25"/>
    <row r="201" spans="13:16" ht="14.4" customHeight="1" x14ac:dyDescent="0.25"/>
    <row r="203" spans="13:16" x14ac:dyDescent="0.25">
      <c r="N203" s="25"/>
      <c r="O203" s="25"/>
      <c r="P203" s="25"/>
    </row>
    <row r="207" spans="13:16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spans="13:16" ht="13.2" customHeight="1" x14ac:dyDescent="0.25"/>
    <row r="274" spans="13:16" ht="13.2" customHeight="1" x14ac:dyDescent="0.25"/>
    <row r="275" spans="13:16" ht="13.2" customHeight="1" x14ac:dyDescent="0.25"/>
    <row r="277" spans="13:16" x14ac:dyDescent="0.25">
      <c r="M277" s="325"/>
      <c r="N277" s="325"/>
      <c r="O277" s="325"/>
      <c r="P277" s="325"/>
    </row>
    <row r="281" spans="13:16" ht="27" customHeight="1" x14ac:dyDescent="0.25"/>
    <row r="282" spans="13:16" ht="13.2" customHeight="1" x14ac:dyDescent="0.25"/>
    <row r="283" spans="13:16" ht="27.6" customHeight="1" x14ac:dyDescent="0.25"/>
    <row r="285" spans="13:16" x14ac:dyDescent="0.25">
      <c r="M285" s="325"/>
      <c r="N285" s="325"/>
    </row>
    <row r="287" spans="13:16" ht="26.4" customHeight="1" x14ac:dyDescent="0.25"/>
    <row r="288" spans="13:16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Q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C24:C25"/>
    <mergeCell ref="B24:B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  <colBreaks count="1" manualBreakCount="1">
    <brk id="12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1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2" style="326" customWidth="1"/>
    <col min="4" max="4" width="39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2" style="326" customWidth="1"/>
    <col min="12" max="16384" width="8.88671875" style="326"/>
  </cols>
  <sheetData>
    <row r="1" spans="2:11" ht="14.4" customHeight="1" x14ac:dyDescent="0.3">
      <c r="J1" s="813" t="s">
        <v>222</v>
      </c>
      <c r="K1" s="814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223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860</v>
      </c>
      <c r="C9" s="805"/>
      <c r="D9" s="805"/>
      <c r="E9" s="34"/>
      <c r="F9" s="34"/>
      <c r="G9" s="34"/>
      <c r="H9" s="34"/>
    </row>
    <row r="11" spans="2:11" ht="24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утки'!E15</f>
        <v>155</v>
      </c>
      <c r="F15" s="333">
        <f>'4.4 гр птиц утки'!F15</f>
        <v>140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33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утки'!E16</f>
        <v>0</v>
      </c>
      <c r="F16" s="333">
        <f>'4.4 гр птиц утки'!F16</f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33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утки'!E17</f>
        <v>214</v>
      </c>
      <c r="F17" s="333">
        <f>'4.4 гр птиц утки'!F17</f>
        <v>214</v>
      </c>
      <c r="G17" s="33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33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утки'!E18</f>
        <v>5</v>
      </c>
      <c r="F18" s="333">
        <f>'4.4 гр птиц утки'!F18</f>
        <v>5</v>
      </c>
      <c r="G18" s="333">
        <v>0</v>
      </c>
      <c r="H18" s="131">
        <f>'4.4 гр птиц утки'!H18</f>
        <v>32</v>
      </c>
      <c r="I18" s="131">
        <f>'4.4 гр птиц утки'!I18</f>
        <v>30</v>
      </c>
      <c r="J18" s="131">
        <v>0</v>
      </c>
      <c r="K18" s="333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утки'!E19</f>
        <v>147</v>
      </c>
      <c r="F19" s="333">
        <f>'4.4 гр птиц утки'!F19</f>
        <v>145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33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утки'!E20</f>
        <v>51</v>
      </c>
      <c r="F20" s="333">
        <f>'4.4 гр птиц утки'!F20</f>
        <v>51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33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утки'!E21</f>
        <v>31</v>
      </c>
      <c r="F21" s="333">
        <f>'4.4 гр птиц утки'!F21</f>
        <v>21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33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утки'!E22</f>
        <v>0</v>
      </c>
      <c r="F22" s="333">
        <f>'4.4 гр птиц утки'!F22</f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33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утки'!E23</f>
        <v>62</v>
      </c>
      <c r="F23" s="333">
        <f>'4.4 гр птиц утки'!F23</f>
        <v>62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33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утки'!E24</f>
        <v>407</v>
      </c>
      <c r="F24" s="333">
        <f>'4.4 гр птиц утки'!F24</f>
        <v>401</v>
      </c>
      <c r="G24" s="333">
        <v>0</v>
      </c>
      <c r="H24" s="131">
        <f>'4.4 гр птиц утки'!H24</f>
        <v>506</v>
      </c>
      <c r="I24" s="131">
        <f>'4.4 гр птиц утки'!I24</f>
        <v>489</v>
      </c>
      <c r="J24" s="131">
        <v>228</v>
      </c>
      <c r="K24" s="333">
        <f t="shared" si="0"/>
        <v>228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утки'!E25</f>
        <v>0</v>
      </c>
      <c r="F25" s="393">
        <f>'4.4 гр птиц утки'!F25</f>
        <v>0</v>
      </c>
      <c r="G25" s="393">
        <v>0</v>
      </c>
      <c r="H25" s="131">
        <f>'4.4 гр птиц утки'!H25</f>
        <v>0</v>
      </c>
      <c r="I25" s="131">
        <f>'4.4 гр птиц утки'!I25</f>
        <v>0</v>
      </c>
      <c r="J25" s="131">
        <v>0</v>
      </c>
      <c r="K25" s="393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утки'!E26</f>
        <v>200</v>
      </c>
      <c r="F26" s="333">
        <f>'4.4 гр птиц утки'!F26</f>
        <v>173</v>
      </c>
      <c r="G26" s="333">
        <v>0</v>
      </c>
      <c r="H26" s="131">
        <f>'4.4 гр птиц утки'!H26</f>
        <v>91</v>
      </c>
      <c r="I26" s="131">
        <f>'4.4 гр птиц утки'!I26</f>
        <v>83</v>
      </c>
      <c r="J26" s="131">
        <v>1</v>
      </c>
      <c r="K26" s="333">
        <f>G26+J26</f>
        <v>1</v>
      </c>
    </row>
    <row r="27" spans="2:11" ht="13.8" x14ac:dyDescent="0.25">
      <c r="B27" s="797"/>
      <c r="C27" s="759"/>
      <c r="D27" s="58" t="s">
        <v>987</v>
      </c>
      <c r="E27" s="333">
        <f>'4.4 гр птиц утки'!E27</f>
        <v>8</v>
      </c>
      <c r="F27" s="333">
        <f>'4.4 гр птиц утки'!F27</f>
        <v>8</v>
      </c>
      <c r="G27" s="333">
        <v>0</v>
      </c>
      <c r="H27" s="131">
        <f>'4.4 гр птиц утки'!H27</f>
        <v>2</v>
      </c>
      <c r="I27" s="131">
        <f>'4.4 гр птиц утки'!I27</f>
        <v>2</v>
      </c>
      <c r="J27" s="131">
        <v>0</v>
      </c>
      <c r="K27" s="333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утки'!E30</f>
        <v>554</v>
      </c>
      <c r="F30" s="333">
        <f>'4.4 гр птиц утки'!F30</f>
        <v>477</v>
      </c>
      <c r="G30" s="333">
        <v>0</v>
      </c>
      <c r="H30" s="131">
        <f>'4.4 гр птиц утки'!H30</f>
        <v>280</v>
      </c>
      <c r="I30" s="131">
        <f>'4.4 гр птиц утки'!I30</f>
        <v>270</v>
      </c>
      <c r="J30" s="131">
        <v>0</v>
      </c>
      <c r="K30" s="333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утки'!E31</f>
        <v>10</v>
      </c>
      <c r="F31" s="333">
        <f>'4.4 гр птиц утки'!F31</f>
        <v>10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33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утки'!E32</f>
        <v>16</v>
      </c>
      <c r="F32" s="333">
        <f>'4.4 гр птиц утки'!F32</f>
        <v>14</v>
      </c>
      <c r="G32" s="333">
        <v>0</v>
      </c>
      <c r="H32" s="131">
        <f>'4.4 гр птиц утки'!H32</f>
        <v>49</v>
      </c>
      <c r="I32" s="131">
        <f>'4.4 гр птиц утки'!I32</f>
        <v>49</v>
      </c>
      <c r="J32" s="131">
        <v>0</v>
      </c>
      <c r="K32" s="333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утки'!E33</f>
        <v>530</v>
      </c>
      <c r="F33" s="333">
        <f>'4.4 гр птиц утки'!F33</f>
        <v>497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33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утки'!E34</f>
        <v>13</v>
      </c>
      <c r="F34" s="333">
        <f>'4.4 гр птиц утки'!F34</f>
        <v>13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33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утки'!E35</f>
        <v>6</v>
      </c>
      <c r="F35" s="333">
        <f>'4.4 гр птиц утки'!F35</f>
        <v>6</v>
      </c>
      <c r="G35" s="333">
        <v>0</v>
      </c>
      <c r="H35" s="131">
        <f>'4.4 гр птиц утки'!H35</f>
        <v>11</v>
      </c>
      <c r="I35" s="131">
        <f>'4.4 гр птиц утки'!I35</f>
        <v>11</v>
      </c>
      <c r="J35" s="131">
        <v>0</v>
      </c>
      <c r="K35" s="333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утки'!E36</f>
        <v>16</v>
      </c>
      <c r="F36" s="333">
        <f>'4.4 гр птиц утки'!F36</f>
        <v>16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33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утки'!E37</f>
        <v>2</v>
      </c>
      <c r="F37" s="333">
        <f>'4.4 гр птиц утки'!F37</f>
        <v>2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33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утки'!E38</f>
        <v>116</v>
      </c>
      <c r="F38" s="333">
        <f>'4.4 гр птиц утки'!F38</f>
        <v>106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33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утки'!E39</f>
        <v>109</v>
      </c>
      <c r="F39" s="333">
        <f>'4.4 гр птиц утки'!F39</f>
        <v>79</v>
      </c>
      <c r="G39" s="333">
        <v>0</v>
      </c>
      <c r="H39" s="131">
        <f>'4.4 гр птиц утки'!H39</f>
        <v>125</v>
      </c>
      <c r="I39" s="131">
        <f>'4.4 гр птиц утки'!I39</f>
        <v>106</v>
      </c>
      <c r="J39" s="131">
        <v>0</v>
      </c>
      <c r="K39" s="333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утки'!E40</f>
        <v>4</v>
      </c>
      <c r="F40" s="333">
        <f>'4.4 гр птиц утки'!F40</f>
        <v>2</v>
      </c>
      <c r="G40" s="333">
        <v>0</v>
      </c>
      <c r="H40" s="131">
        <f>'4.4 гр птиц утки'!H40</f>
        <v>42</v>
      </c>
      <c r="I40" s="131">
        <f>'4.4 гр птиц утки'!I40</f>
        <v>28</v>
      </c>
      <c r="J40" s="131">
        <v>0</v>
      </c>
      <c r="K40" s="333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утки'!E41</f>
        <v>49</v>
      </c>
      <c r="F41" s="333">
        <f>'4.4 гр птиц утки'!F41</f>
        <v>49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0</v>
      </c>
      <c r="K41" s="333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утки'!E42</f>
        <v>0</v>
      </c>
      <c r="F42" s="333">
        <f>'4.4 гр птиц утки'!F42</f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33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утки'!E44</f>
        <v>436</v>
      </c>
      <c r="F44" s="333">
        <f>'4.4 гр птиц утки'!F44</f>
        <v>375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33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утки'!E45</f>
        <v>0</v>
      </c>
      <c r="F45" s="333">
        <f>'4.4 гр птиц утки'!F45</f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33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утки'!E46</f>
        <v>0</v>
      </c>
      <c r="F46" s="333">
        <f>'4.4 гр птиц утки'!F46</f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33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утки'!E47</f>
        <v>62</v>
      </c>
      <c r="F47" s="333">
        <f>'4.4 гр птиц утки'!F47</f>
        <v>60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33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утки'!E48</f>
        <v>12</v>
      </c>
      <c r="F48" s="333">
        <f>'4.4 гр птиц утки'!F48</f>
        <v>8</v>
      </c>
      <c r="G48" s="333">
        <v>0</v>
      </c>
      <c r="H48" s="131">
        <f>'4.4 гр птиц утки'!H48</f>
        <v>87</v>
      </c>
      <c r="I48" s="131">
        <f>'4.4 гр птиц утки'!I48</f>
        <v>85</v>
      </c>
      <c r="J48" s="131">
        <v>0</v>
      </c>
      <c r="K48" s="333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утки'!E49</f>
        <v>0</v>
      </c>
      <c r="F49" s="333">
        <f>'4.4 гр птиц утки'!F49</f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33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утки'!E50</f>
        <v>59</v>
      </c>
      <c r="F50" s="333">
        <f>'4.4 гр птиц утки'!F50</f>
        <v>59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33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утки'!E51</f>
        <v>0</v>
      </c>
      <c r="F51" s="333">
        <f>'4.4 гр птиц утки'!F51</f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33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утки'!E52</f>
        <v>28</v>
      </c>
      <c r="F52" s="333">
        <f>'4.4 гр птиц утки'!F52</f>
        <v>28</v>
      </c>
      <c r="G52" s="333">
        <v>0</v>
      </c>
      <c r="H52" s="131">
        <f>'4.4 гр птиц утки'!H52</f>
        <v>85</v>
      </c>
      <c r="I52" s="131">
        <f>'4.4 гр птиц утки'!I52</f>
        <v>85</v>
      </c>
      <c r="J52" s="131">
        <v>0</v>
      </c>
      <c r="K52" s="333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утки'!E53</f>
        <v>7</v>
      </c>
      <c r="F53" s="333">
        <f>'4.4 гр птиц утки'!F53</f>
        <v>7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33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утки'!E54</f>
        <v>13</v>
      </c>
      <c r="F54" s="333">
        <f>'4.4 гр птиц утки'!F54</f>
        <v>12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33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утки'!E55</f>
        <v>20</v>
      </c>
      <c r="F55" s="333">
        <f>'4.4 гр птиц утки'!F55</f>
        <v>17</v>
      </c>
      <c r="G55" s="333">
        <v>0</v>
      </c>
      <c r="H55" s="131">
        <f>'4.4 гр птиц утки'!H55</f>
        <v>75</v>
      </c>
      <c r="I55" s="131">
        <f>'4.4 гр птиц утки'!I55</f>
        <v>69</v>
      </c>
      <c r="J55" s="131">
        <v>0</v>
      </c>
      <c r="K55" s="333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утки'!E56</f>
        <v>0</v>
      </c>
      <c r="F56" s="333">
        <f>'4.4 гр птиц утки'!F56</f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33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утки'!E57</f>
        <v>44</v>
      </c>
      <c r="F57" s="333">
        <f>'4.4 гр птиц утки'!F57</f>
        <v>42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0</v>
      </c>
      <c r="K57" s="333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утки'!E58</f>
        <v>0</v>
      </c>
      <c r="F58" s="333">
        <f>'4.4 гр птиц утки'!F58</f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33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утки'!E59</f>
        <v>0</v>
      </c>
      <c r="F59" s="333">
        <f>'4.4 гр птиц утки'!F59</f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33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утки'!E60</f>
        <v>54</v>
      </c>
      <c r="F60" s="333">
        <f>'4.4 гр птиц утки'!F60</f>
        <v>49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33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утки'!E61</f>
        <v>30</v>
      </c>
      <c r="F61" s="333">
        <f>'4.4 гр птиц утки'!F61</f>
        <v>20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33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утки'!E62</f>
        <v>30</v>
      </c>
      <c r="F62" s="333">
        <f>'4.4 гр птиц утки'!F62</f>
        <v>20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33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утки'!E63</f>
        <v>0</v>
      </c>
      <c r="F63" s="333">
        <f>'4.4 гр птиц утки'!F63</f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33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утки'!E64</f>
        <v>24</v>
      </c>
      <c r="F64" s="333">
        <f>'4.4 гр птиц утки'!F64</f>
        <v>24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33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утки'!E65</f>
        <v>27</v>
      </c>
      <c r="F65" s="333">
        <f>'4.4 гр птиц утки'!F65</f>
        <v>27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33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утки'!E66</f>
        <v>64</v>
      </c>
      <c r="F66" s="333">
        <f>'4.4 гр птиц утки'!F66</f>
        <v>55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33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утки'!E67</f>
        <v>0</v>
      </c>
      <c r="F67" s="333">
        <f>'4.4 гр птиц утки'!F67</f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33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утки'!E68</f>
        <v>77</v>
      </c>
      <c r="F68" s="333">
        <f>'4.4 гр птиц утки'!F68</f>
        <v>66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33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утки'!E69</f>
        <v>16</v>
      </c>
      <c r="F69" s="333">
        <f>'4.4 гр птиц утки'!F69</f>
        <v>16</v>
      </c>
      <c r="G69" s="333">
        <v>0</v>
      </c>
      <c r="H69" s="131">
        <f>'4.4 гр птиц утки'!H69</f>
        <v>49</v>
      </c>
      <c r="I69" s="131">
        <f>'4.4 гр птиц утки'!I69</f>
        <v>49</v>
      </c>
      <c r="J69" s="131">
        <v>0</v>
      </c>
      <c r="K69" s="333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утки'!E70</f>
        <v>18</v>
      </c>
      <c r="F70" s="333">
        <f>'4.4 гр птиц утки'!F70</f>
        <v>18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33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утки'!E71</f>
        <v>127</v>
      </c>
      <c r="F71" s="333">
        <f>'4.4 гр птиц утки'!F71</f>
        <v>115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33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утки'!E72</f>
        <v>22</v>
      </c>
      <c r="F72" s="333">
        <f>'4.4 гр птиц утки'!F72</f>
        <v>22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33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утки'!E73</f>
        <v>11</v>
      </c>
      <c r="F73" s="333">
        <f>'4.4 гр птиц утки'!F73</f>
        <v>11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33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утки'!E74</f>
        <v>40</v>
      </c>
      <c r="F74" s="333">
        <f>'4.4 гр птиц утки'!F74</f>
        <v>40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33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утки'!E75</f>
        <v>11</v>
      </c>
      <c r="F75" s="333">
        <f>'4.4 гр птиц утки'!F75</f>
        <v>11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33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утки'!E76</f>
        <v>18</v>
      </c>
      <c r="F76" s="333">
        <f>'4.4 гр птиц утки'!F76</f>
        <v>18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33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утки'!E77</f>
        <v>49</v>
      </c>
      <c r="F77" s="333">
        <f>'4.4 гр птиц утки'!F77</f>
        <v>46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33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утки'!E78</f>
        <v>16</v>
      </c>
      <c r="F78" s="333">
        <f>'4.4 гр птиц утки'!F78</f>
        <v>16</v>
      </c>
      <c r="G78" s="333">
        <v>0</v>
      </c>
      <c r="H78" s="131">
        <f>'4.4 гр птиц утки'!H78</f>
        <v>51</v>
      </c>
      <c r="I78" s="131">
        <f>'4.4 гр птиц утки'!I78</f>
        <v>47</v>
      </c>
      <c r="J78" s="131">
        <v>0</v>
      </c>
      <c r="K78" s="333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утки'!E79</f>
        <v>14</v>
      </c>
      <c r="F79" s="333">
        <f>'4.4 гр птиц утки'!F79</f>
        <v>14</v>
      </c>
      <c r="G79" s="333">
        <v>0</v>
      </c>
      <c r="H79" s="131">
        <f>'4.4 гр птиц утки'!H79</f>
        <v>74</v>
      </c>
      <c r="I79" s="131">
        <f>'4.4 гр птиц утки'!I79</f>
        <v>64</v>
      </c>
      <c r="J79" s="131">
        <v>0</v>
      </c>
      <c r="K79" s="333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утки'!E80</f>
        <v>0</v>
      </c>
      <c r="F80" s="333">
        <f>'4.4 гр птиц утки'!F80</f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33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утки'!E81</f>
        <v>54</v>
      </c>
      <c r="F81" s="333">
        <f>'4.4 гр птиц утки'!F81</f>
        <v>34</v>
      </c>
      <c r="G81" s="333">
        <v>0</v>
      </c>
      <c r="H81" s="131">
        <f>'4.4 гр птиц утки'!H81</f>
        <v>187</v>
      </c>
      <c r="I81" s="131">
        <f>'4.4 гр птиц утки'!I81</f>
        <v>183</v>
      </c>
      <c r="J81" s="131">
        <v>19</v>
      </c>
      <c r="K81" s="333">
        <f t="shared" si="0"/>
        <v>19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утки'!E82</f>
        <v>501</v>
      </c>
      <c r="F82" s="333">
        <f>'4.4 гр птиц утки'!F82</f>
        <v>304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0</v>
      </c>
      <c r="K82" s="333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утки'!E83</f>
        <v>57</v>
      </c>
      <c r="F83" s="333">
        <f>'4.4 гр птиц утки'!F83</f>
        <v>44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0</v>
      </c>
      <c r="K83" s="333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утки'!E84</f>
        <v>0</v>
      </c>
      <c r="F84" s="333">
        <f>'4.4 гр птиц утки'!F84</f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1</v>
      </c>
      <c r="K84" s="333">
        <f t="shared" si="0"/>
        <v>1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утки'!E85</f>
        <v>0</v>
      </c>
      <c r="F85" s="333">
        <f>'4.4 гр птиц утки'!F85</f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0</v>
      </c>
      <c r="K85" s="333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утки'!E86</f>
        <v>70</v>
      </c>
      <c r="F86" s="333">
        <f>'4.4 гр птиц утки'!F86</f>
        <v>61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0</v>
      </c>
      <c r="K86" s="333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утки'!E87</f>
        <v>0</v>
      </c>
      <c r="F87" s="333">
        <f>'4.4 гр птиц утки'!F87</f>
        <v>0</v>
      </c>
      <c r="G87" s="33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33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333">
        <f>'4.4 гр птиц утки'!E89</f>
        <v>65</v>
      </c>
      <c r="F89" s="333">
        <f>'4.4 гр птиц утки'!F89</f>
        <v>51</v>
      </c>
      <c r="G89" s="333">
        <v>0</v>
      </c>
      <c r="H89" s="131">
        <f>'4.4 гр птиц утки'!H89</f>
        <v>52</v>
      </c>
      <c r="I89" s="131">
        <f>'4.4 гр птиц утки'!I89</f>
        <v>52</v>
      </c>
      <c r="J89" s="131">
        <v>30</v>
      </c>
      <c r="K89" s="333">
        <f t="shared" ref="K89:K163" si="1">G89+J89</f>
        <v>30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утки'!E90</f>
        <v>9</v>
      </c>
      <c r="F90" s="333">
        <f>'4.4 гр птиц утки'!F90</f>
        <v>9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33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утки'!E91</f>
        <v>4</v>
      </c>
      <c r="F91" s="333">
        <f>'4.4 гр птиц утки'!F91</f>
        <v>4</v>
      </c>
      <c r="G91" s="333">
        <v>0</v>
      </c>
      <c r="H91" s="131">
        <f>'4.4 гр птиц утки'!H91</f>
        <v>3</v>
      </c>
      <c r="I91" s="131">
        <f>'4.4 гр птиц утки'!I91</f>
        <v>3</v>
      </c>
      <c r="J91" s="131">
        <v>0</v>
      </c>
      <c r="K91" s="333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утки'!E92</f>
        <v>0</v>
      </c>
      <c r="F92" s="333">
        <f>'4.4 гр птиц утки'!F92</f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33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утки'!E93</f>
        <v>166</v>
      </c>
      <c r="F93" s="333">
        <f>'4.4 гр птиц утки'!F93</f>
        <v>60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33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утки'!E94</f>
        <v>0</v>
      </c>
      <c r="F94" s="333">
        <f>'4.4 гр птиц утки'!F94</f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0</v>
      </c>
      <c r="K94" s="333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утки'!E95</f>
        <v>66</v>
      </c>
      <c r="F95" s="333">
        <f>'4.4 гр птиц утки'!F95</f>
        <v>57</v>
      </c>
      <c r="G95" s="333">
        <v>0</v>
      </c>
      <c r="H95" s="131">
        <f>'4.4 гр птиц утки'!H95</f>
        <v>126</v>
      </c>
      <c r="I95" s="131">
        <f>'4.4 гр птиц утки'!I95</f>
        <v>96</v>
      </c>
      <c r="J95" s="131">
        <v>0</v>
      </c>
      <c r="K95" s="333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утки'!E96</f>
        <v>52</v>
      </c>
      <c r="F96" s="333">
        <f>'4.4 гр птиц утки'!F96</f>
        <v>52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33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утки'!E97</f>
        <v>0</v>
      </c>
      <c r="F97" s="333">
        <f>'4.4 гр птиц утки'!F97</f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33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утки'!E98</f>
        <v>31</v>
      </c>
      <c r="F98" s="333">
        <f>'4.4 гр птиц утки'!F98</f>
        <v>31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33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утки'!E99</f>
        <v>37</v>
      </c>
      <c r="F99" s="333">
        <f>'4.4 гр птиц утки'!F99</f>
        <v>33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33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утки'!E100</f>
        <v>36</v>
      </c>
      <c r="F100" s="333">
        <f>'4.4 гр птиц утки'!F100</f>
        <v>34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33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утки'!E101</f>
        <v>45</v>
      </c>
      <c r="F101" s="333">
        <f>'4.4 гр птиц утки'!F101</f>
        <v>40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33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утки'!E102</f>
        <v>16</v>
      </c>
      <c r="F102" s="333">
        <f>'4.4 гр птиц утки'!F102</f>
        <v>9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33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утки'!E103</f>
        <v>20</v>
      </c>
      <c r="F103" s="333">
        <f>'4.4 гр птиц утки'!F103</f>
        <v>20</v>
      </c>
      <c r="G103" s="33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33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утки'!E104</f>
        <v>7</v>
      </c>
      <c r="F104" s="333">
        <f>'4.4 гр птиц утки'!F104</f>
        <v>5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33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утки'!E105</f>
        <v>79</v>
      </c>
      <c r="F105" s="333">
        <f>'4.4 гр птиц утки'!F105</f>
        <v>76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33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утки'!E106</f>
        <v>0</v>
      </c>
      <c r="F106" s="333">
        <f>'4.4 гр птиц утки'!F106</f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33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утки'!E107</f>
        <v>16</v>
      </c>
      <c r="F107" s="333">
        <f>'4.4 гр птиц утки'!F107</f>
        <v>16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33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утки'!E108</f>
        <v>0</v>
      </c>
      <c r="F108" s="333">
        <f>'4.4 гр птиц утки'!F108</f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33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утки'!E111</f>
        <v>126</v>
      </c>
      <c r="F111" s="333">
        <f>'4.4 гр птиц утки'!F111</f>
        <v>122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33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утки'!E112</f>
        <v>25</v>
      </c>
      <c r="F112" s="333">
        <f>'4.4 гр птиц утки'!F112</f>
        <v>24</v>
      </c>
      <c r="G112" s="333">
        <v>0</v>
      </c>
      <c r="H112" s="131">
        <f>'4.4 гр птиц утки'!H112</f>
        <v>89</v>
      </c>
      <c r="I112" s="131">
        <f>'4.4 гр птиц утки'!I112</f>
        <v>89</v>
      </c>
      <c r="J112" s="131">
        <v>0</v>
      </c>
      <c r="K112" s="333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утки'!E113</f>
        <v>180</v>
      </c>
      <c r="F113" s="333">
        <f>'4.4 гр птиц утки'!F113</f>
        <v>165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33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утки'!E114</f>
        <v>14</v>
      </c>
      <c r="F114" s="333">
        <f>'4.4 гр птиц утки'!F114</f>
        <v>14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33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утки'!E115</f>
        <v>149</v>
      </c>
      <c r="F115" s="333">
        <f>'4.4 гр птиц утки'!F115</f>
        <v>109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0</v>
      </c>
      <c r="K115" s="333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утки'!E116</f>
        <v>6</v>
      </c>
      <c r="F116" s="333">
        <f>'4.4 гр птиц утки'!F116</f>
        <v>6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33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утки'!E117</f>
        <v>4</v>
      </c>
      <c r="F117" s="333">
        <f>'4.4 гр птиц утки'!F117</f>
        <v>4</v>
      </c>
      <c r="G117" s="333">
        <v>0</v>
      </c>
      <c r="H117" s="131">
        <f>'4.4 гр птиц утки'!H117</f>
        <v>4</v>
      </c>
      <c r="I117" s="131">
        <f>'4.4 гр птиц утки'!I117</f>
        <v>4</v>
      </c>
      <c r="J117" s="131">
        <v>0</v>
      </c>
      <c r="K117" s="333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утки'!E118</f>
        <v>12</v>
      </c>
      <c r="F118" s="333">
        <f>'4.4 гр птиц утки'!F118</f>
        <v>12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33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утки'!E119</f>
        <v>0</v>
      </c>
      <c r="F119" s="333">
        <f>'4.4 гр птиц утки'!F119</f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33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утки'!E120</f>
        <v>84</v>
      </c>
      <c r="F120" s="333">
        <f>'4.4 гр птиц утки'!F120</f>
        <v>80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33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утки'!E121</f>
        <v>70</v>
      </c>
      <c r="F121" s="333">
        <f>'4.4 гр птиц утки'!F121</f>
        <v>69</v>
      </c>
      <c r="G121" s="333">
        <v>0</v>
      </c>
      <c r="H121" s="131">
        <f>'4.4 гр птиц утки'!H121</f>
        <v>204</v>
      </c>
      <c r="I121" s="131">
        <f>'4.4 гр птиц утки'!I121</f>
        <v>192</v>
      </c>
      <c r="J121" s="131">
        <v>0</v>
      </c>
      <c r="K121" s="333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утки'!E122</f>
        <v>19</v>
      </c>
      <c r="F122" s="333">
        <f>'4.4 гр птиц утки'!F122</f>
        <v>18</v>
      </c>
      <c r="G122" s="33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33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утки'!E123</f>
        <v>60</v>
      </c>
      <c r="F123" s="333">
        <f>'4.4 гр птиц утки'!F123</f>
        <v>60</v>
      </c>
      <c r="G123" s="333">
        <v>0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33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утки'!E124</f>
        <v>2</v>
      </c>
      <c r="F124" s="333">
        <f>'4.4 гр птиц утки'!F124</f>
        <v>2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33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утки'!E125</f>
        <v>159</v>
      </c>
      <c r="F125" s="333">
        <f>'4.4 гр птиц утки'!F125</f>
        <v>149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33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утки'!E126</f>
        <v>43</v>
      </c>
      <c r="F126" s="333">
        <f>'4.4 гр птиц утки'!F126</f>
        <v>43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33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утки'!E129</f>
        <v>205</v>
      </c>
      <c r="F129" s="333">
        <f>'4.4 гр птиц утки'!F129</f>
        <v>187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33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утки'!E130</f>
        <v>3</v>
      </c>
      <c r="F130" s="333">
        <f>'4.4 гр птиц утки'!F130</f>
        <v>3</v>
      </c>
      <c r="G130" s="333">
        <v>0</v>
      </c>
      <c r="H130" s="131">
        <f>'4.4 гр птиц утки'!H130</f>
        <v>11</v>
      </c>
      <c r="I130" s="131">
        <f>'4.4 гр птиц утки'!I130</f>
        <v>11</v>
      </c>
      <c r="J130" s="131">
        <v>0</v>
      </c>
      <c r="K130" s="333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утки'!E131</f>
        <v>0</v>
      </c>
      <c r="F131" s="333">
        <f>'4.4 гр птиц утки'!F131</f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33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утки'!E132</f>
        <v>0</v>
      </c>
      <c r="F132" s="393">
        <f>'4.4 гр птиц утки'!F132</f>
        <v>0</v>
      </c>
      <c r="G132" s="393">
        <v>0</v>
      </c>
      <c r="H132" s="131">
        <f>'4.4 гр птиц утки'!H132</f>
        <v>0</v>
      </c>
      <c r="I132" s="131">
        <f>'4.4 гр птиц утки'!I132</f>
        <v>0</v>
      </c>
      <c r="J132" s="131">
        <v>0</v>
      </c>
      <c r="K132" s="393">
        <f t="shared" ref="K132" si="2">G132+J132</f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утки'!E133</f>
        <v>421</v>
      </c>
      <c r="F133" s="333">
        <f>'4.4 гр птиц утки'!F133</f>
        <v>380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33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утки'!E134</f>
        <v>84</v>
      </c>
      <c r="F134" s="333">
        <f>'4.4 гр птиц утки'!F134</f>
        <v>68</v>
      </c>
      <c r="G134" s="333">
        <v>0</v>
      </c>
      <c r="H134" s="131">
        <f>'4.4 гр птиц утки'!H134</f>
        <v>87</v>
      </c>
      <c r="I134" s="131">
        <f>'4.4 гр птиц утки'!I134</f>
        <v>65</v>
      </c>
      <c r="J134" s="131">
        <v>0</v>
      </c>
      <c r="K134" s="333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утки'!E135</f>
        <v>38</v>
      </c>
      <c r="F135" s="333">
        <f>'4.4 гр птиц утки'!F135</f>
        <v>38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33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утки'!E136</f>
        <v>7</v>
      </c>
      <c r="F136" s="333">
        <f>'4.4 гр птиц утки'!F136</f>
        <v>7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33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утки'!E137</f>
        <v>0</v>
      </c>
      <c r="F137" s="333">
        <f>'4.4 гр птиц утки'!F137</f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33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утки'!E138</f>
        <v>0</v>
      </c>
      <c r="F138" s="393">
        <f>'4.4 гр птиц утки'!F138</f>
        <v>0</v>
      </c>
      <c r="G138" s="393">
        <v>0</v>
      </c>
      <c r="H138" s="131">
        <f>'4.4 гр птиц утки'!H138</f>
        <v>0</v>
      </c>
      <c r="I138" s="131">
        <f>'4.4 гр птиц утки'!I138</f>
        <v>0</v>
      </c>
      <c r="J138" s="131">
        <v>0</v>
      </c>
      <c r="K138" s="393">
        <f t="shared" ref="K138" si="3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утки'!E139</f>
        <v>49</v>
      </c>
      <c r="F139" s="333">
        <f>'4.4 гр птиц утки'!F139</f>
        <v>43</v>
      </c>
      <c r="G139" s="333">
        <v>0</v>
      </c>
      <c r="H139" s="131">
        <f>'4.4 гр птиц утки'!H139</f>
        <v>102</v>
      </c>
      <c r="I139" s="131">
        <f>'4.4 гр птиц утки'!I139</f>
        <v>90</v>
      </c>
      <c r="J139" s="131">
        <v>0</v>
      </c>
      <c r="K139" s="333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утки'!E140</f>
        <v>0</v>
      </c>
      <c r="F140" s="333">
        <f>'4.4 гр птиц утки'!F140</f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33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утки'!E141</f>
        <v>14</v>
      </c>
      <c r="F141" s="333">
        <f>'4.4 гр птиц утки'!F141</f>
        <v>13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0</v>
      </c>
      <c r="K141" s="333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утки'!E142</f>
        <v>0</v>
      </c>
      <c r="F142" s="393">
        <f>'4.4 гр птиц утки'!F142</f>
        <v>0</v>
      </c>
      <c r="G142" s="393">
        <v>0</v>
      </c>
      <c r="H142" s="131">
        <f>'4.4 гр птиц утки'!H142</f>
        <v>0</v>
      </c>
      <c r="I142" s="131">
        <f>'4.4 гр птиц утки'!I142</f>
        <v>0</v>
      </c>
      <c r="J142" s="131">
        <v>0</v>
      </c>
      <c r="K142" s="393">
        <f t="shared" ref="K142" si="4">G142+J142</f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утки'!E143</f>
        <v>0</v>
      </c>
      <c r="F143" s="393">
        <f>'4.4 гр птиц утки'!F143</f>
        <v>0</v>
      </c>
      <c r="G143" s="393">
        <v>0</v>
      </c>
      <c r="H143" s="131">
        <f>'4.4 гр птиц утки'!H143</f>
        <v>0</v>
      </c>
      <c r="I143" s="131">
        <f>'4.4 гр птиц утки'!I143</f>
        <v>0</v>
      </c>
      <c r="J143" s="131">
        <v>0</v>
      </c>
      <c r="K143" s="393">
        <f t="shared" ref="K143" si="5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утки'!E144</f>
        <v>0</v>
      </c>
      <c r="F144" s="333">
        <f>'4.4 гр птиц утки'!F144</f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33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утки'!E145</f>
        <v>0</v>
      </c>
      <c r="F145" s="333">
        <f>'4.4 гр птиц утки'!F145</f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33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утки'!E146</f>
        <v>13</v>
      </c>
      <c r="F146" s="333">
        <f>'4.4 гр птиц утки'!F146</f>
        <v>10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33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утки'!E147</f>
        <v>470</v>
      </c>
      <c r="F147" s="333">
        <f>'4.4 гр птиц утки'!F147</f>
        <v>458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33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утки'!E149</f>
        <v>0</v>
      </c>
      <c r="F148" s="333">
        <f>'4.4 гр птиц утки'!F149</f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33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утки'!E149</f>
        <v>0</v>
      </c>
      <c r="F149" s="393">
        <f>'4.4 гр птиц утки'!F149</f>
        <v>0</v>
      </c>
      <c r="G149" s="393">
        <v>0</v>
      </c>
      <c r="H149" s="131">
        <f>'4.4 гр птиц утки'!H149</f>
        <v>0</v>
      </c>
      <c r="I149" s="131">
        <f>'4.4 гр птиц утки'!I149</f>
        <v>0</v>
      </c>
      <c r="J149" s="131">
        <v>0</v>
      </c>
      <c r="K149" s="393">
        <f t="shared" ref="K149" si="6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утки'!E150</f>
        <v>12</v>
      </c>
      <c r="F150" s="333">
        <f>'4.4 гр птиц утки'!F150</f>
        <v>12</v>
      </c>
      <c r="G150" s="333">
        <v>0</v>
      </c>
      <c r="H150" s="131">
        <f>'4.4 гр птиц утки'!H150</f>
        <v>0</v>
      </c>
      <c r="I150" s="131">
        <f>'4.4 гр птиц утки'!I150</f>
        <v>0</v>
      </c>
      <c r="J150" s="131">
        <v>0</v>
      </c>
      <c r="K150" s="333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утки'!E151</f>
        <v>227</v>
      </c>
      <c r="F151" s="333">
        <f>'4.4 гр птиц утки'!F151</f>
        <v>200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33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утки'!E152</f>
        <v>73</v>
      </c>
      <c r="F152" s="333">
        <f>'4.4 гр птиц утки'!F152</f>
        <v>66</v>
      </c>
      <c r="G152" s="333">
        <v>0</v>
      </c>
      <c r="H152" s="131">
        <f>'4.4 гр птиц утки'!H152</f>
        <v>239</v>
      </c>
      <c r="I152" s="131">
        <f>'4.4 гр птиц утки'!I152</f>
        <v>198</v>
      </c>
      <c r="J152" s="131">
        <v>0</v>
      </c>
      <c r="K152" s="333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утки'!E153</f>
        <v>294</v>
      </c>
      <c r="F153" s="333">
        <f>'4.4 гр птиц утки'!F153</f>
        <v>253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33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утки'!E154</f>
        <v>13</v>
      </c>
      <c r="F154" s="333">
        <f>'4.4 гр птиц утки'!F154</f>
        <v>8</v>
      </c>
      <c r="G154" s="333">
        <v>0</v>
      </c>
      <c r="H154" s="131">
        <f>'4.4 гр птиц утки'!H154</f>
        <v>77</v>
      </c>
      <c r="I154" s="131">
        <f>'4.4 гр птиц утки'!I154</f>
        <v>75</v>
      </c>
      <c r="J154" s="131">
        <v>0</v>
      </c>
      <c r="K154" s="333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утки'!E155</f>
        <v>0</v>
      </c>
      <c r="F155" s="333">
        <f>'4.4 гр птиц утки'!F155</f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утки'!E156</f>
        <v>0</v>
      </c>
      <c r="F156" s="333">
        <f>'4.4 гр птиц утки'!F156</f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33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утки'!E157</f>
        <v>75</v>
      </c>
      <c r="F157" s="333">
        <f>'4.4 гр птиц утки'!F157</f>
        <v>74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33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утки'!E158</f>
        <v>90</v>
      </c>
      <c r="F158" s="333">
        <f>'4.4 гр птиц утки'!F158</f>
        <v>69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0</v>
      </c>
      <c r="K158" s="333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утки'!E159</f>
        <v>6</v>
      </c>
      <c r="F159" s="333">
        <f>'4.4 гр птиц утки'!F159</f>
        <v>6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33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утки'!E160</f>
        <v>393</v>
      </c>
      <c r="F160" s="333">
        <f>'4.4 гр птиц утки'!F160</f>
        <v>318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33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утки'!E161</f>
        <v>0</v>
      </c>
      <c r="F161" s="393">
        <f>'4.4 гр птиц утки'!F161</f>
        <v>0</v>
      </c>
      <c r="G161" s="393">
        <v>0</v>
      </c>
      <c r="H161" s="131">
        <f>'4.4 гр птиц утки'!H161</f>
        <v>0</v>
      </c>
      <c r="I161" s="131">
        <f>'4.4 гр птиц утки'!I161</f>
        <v>0</v>
      </c>
      <c r="J161" s="131">
        <v>0</v>
      </c>
      <c r="K161" s="393">
        <f t="shared" ref="K161" si="7">G161+J161</f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утки'!E162</f>
        <v>0</v>
      </c>
      <c r="F162" s="333">
        <f>'4.4 гр птиц утки'!F162</f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33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утки'!E163</f>
        <v>18</v>
      </c>
      <c r="F163" s="333">
        <f>'4.4 гр птиц утки'!F163</f>
        <v>17</v>
      </c>
      <c r="G163" s="333">
        <v>0</v>
      </c>
      <c r="H163" s="131">
        <f>'4.4 гр птиц утки'!H163</f>
        <v>22</v>
      </c>
      <c r="I163" s="131">
        <f>'4.4 гр птиц утки'!I163</f>
        <v>19</v>
      </c>
      <c r="J163" s="131">
        <v>0</v>
      </c>
      <c r="K163" s="333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утки'!E164</f>
        <v>6</v>
      </c>
      <c r="F164" s="333">
        <f>'4.4 гр птиц утки'!F164</f>
        <v>6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33">
        <f t="shared" ref="K164:K169" si="8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утки'!E165</f>
        <v>61</v>
      </c>
      <c r="F165" s="333">
        <f>'4.4 гр птиц утки'!F165</f>
        <v>59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33">
        <f t="shared" si="8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утки'!E166</f>
        <v>0</v>
      </c>
      <c r="F166" s="333">
        <f>'4.4 гр птиц утки'!F166</f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33">
        <f t="shared" si="8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утки'!E167</f>
        <v>351</v>
      </c>
      <c r="F167" s="333">
        <f>'4.4 гр птиц утки'!F167</f>
        <v>311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0</v>
      </c>
      <c r="K167" s="333">
        <f t="shared" si="8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утки'!E168</f>
        <v>29</v>
      </c>
      <c r="F168" s="333">
        <f>'4.4 гр птиц утки'!F168</f>
        <v>29</v>
      </c>
      <c r="G168" s="333">
        <v>0</v>
      </c>
      <c r="H168" s="131">
        <f>'4.4 гр птиц утки'!H168</f>
        <v>76</v>
      </c>
      <c r="I168" s="131">
        <f>'4.4 гр птиц утки'!I168</f>
        <v>76</v>
      </c>
      <c r="J168" s="131">
        <v>0</v>
      </c>
      <c r="K168" s="333">
        <f t="shared" si="8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9">SUM(E15:E168)</f>
        <v>9270</v>
      </c>
      <c r="F169" s="333">
        <f t="shared" si="9"/>
        <v>8139</v>
      </c>
      <c r="G169" s="333">
        <f t="shared" si="9"/>
        <v>0</v>
      </c>
      <c r="H169" s="333">
        <f t="shared" si="9"/>
        <v>9214</v>
      </c>
      <c r="I169" s="333">
        <f t="shared" si="9"/>
        <v>8282</v>
      </c>
      <c r="J169" s="333">
        <f t="shared" si="9"/>
        <v>279</v>
      </c>
      <c r="K169" s="333">
        <f t="shared" si="8"/>
        <v>279</v>
      </c>
    </row>
    <row r="170" spans="2:11" ht="45.6" customHeight="1" x14ac:dyDescent="0.25">
      <c r="B170" s="200" t="s">
        <v>1051</v>
      </c>
    </row>
    <row r="171" spans="2:11" ht="13.2" customHeight="1" x14ac:dyDescent="0.4">
      <c r="B171" s="635" t="s">
        <v>1490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  <rowBreaks count="2" manualBreakCount="2">
    <brk id="77" max="10" man="1"/>
    <brk id="153" max="1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70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44140625" style="326" customWidth="1"/>
    <col min="4" max="4" width="38.1093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4.441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861</v>
      </c>
      <c r="C9" s="805"/>
      <c r="D9" s="805"/>
      <c r="E9" s="34"/>
      <c r="F9" s="34"/>
      <c r="G9" s="34"/>
      <c r="H9" s="34"/>
    </row>
    <row r="11" spans="2:11" ht="26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131">
        <f>'4.4 гр птиц утки'!H15</f>
        <v>226</v>
      </c>
      <c r="I15" s="131">
        <f>'4.4 гр птиц утки'!I15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131">
        <f>'4.4 гр птиц утки'!H16</f>
        <v>0</v>
      </c>
      <c r="I16" s="131">
        <f>'4.4 гр птиц утки'!I16</f>
        <v>0</v>
      </c>
      <c r="J16" s="131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131">
        <f>'4.4 гр птиц утки'!H17</f>
        <v>111</v>
      </c>
      <c r="I17" s="131">
        <f>'4.4 гр птиц утки'!I17</f>
        <v>110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131">
        <v>32</v>
      </c>
      <c r="I18" s="131">
        <v>31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131">
        <f>'4.4 гр птиц утки'!H19</f>
        <v>160</v>
      </c>
      <c r="I19" s="131">
        <f>'4.4 гр птиц утки'!I19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131">
        <f>'4.4 гр птиц утки'!H20</f>
        <v>59</v>
      </c>
      <c r="I20" s="131">
        <f>'4.4 гр птиц утки'!I20</f>
        <v>59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131">
        <f>'4.4 гр птиц утки'!H21</f>
        <v>28</v>
      </c>
      <c r="I21" s="131">
        <f>'4.4 гр птиц утки'!I21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131">
        <f>'4.4 гр птиц утки'!H22</f>
        <v>0</v>
      </c>
      <c r="I22" s="131">
        <f>'4.4 гр птиц утки'!I22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131">
        <f>'4.4 гр птиц утки'!H23</f>
        <v>34</v>
      </c>
      <c r="I23" s="131">
        <f>'4.4 гр птиц утки'!I23</f>
        <v>34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131">
        <f>'4.4 гр птиц утки'!H24</f>
        <v>506</v>
      </c>
      <c r="I24" s="131">
        <f>'4.4 гр птиц утки'!I24</f>
        <v>489</v>
      </c>
      <c r="J24" s="131">
        <v>127</v>
      </c>
      <c r="K24" s="328">
        <f t="shared" si="0"/>
        <v>127</v>
      </c>
    </row>
    <row r="25" spans="2:11" s="335" customFormat="1" ht="13.8" x14ac:dyDescent="0.25">
      <c r="B25" s="815"/>
      <c r="C25" s="816"/>
      <c r="D25" s="58" t="s">
        <v>874</v>
      </c>
      <c r="E25" s="338">
        <v>0</v>
      </c>
      <c r="F25" s="338">
        <v>0</v>
      </c>
      <c r="G25" s="338">
        <v>0</v>
      </c>
      <c r="H25" s="336">
        <v>0</v>
      </c>
      <c r="I25" s="336">
        <v>0</v>
      </c>
      <c r="J25" s="336">
        <v>0</v>
      </c>
      <c r="K25" s="336">
        <f t="shared" si="0"/>
        <v>0</v>
      </c>
    </row>
    <row r="26" spans="2:11" s="335" customFormat="1" ht="13.8" x14ac:dyDescent="0.25">
      <c r="B26" s="815"/>
      <c r="C26" s="816"/>
      <c r="D26" s="58" t="s">
        <v>1279</v>
      </c>
      <c r="E26" s="338">
        <v>0</v>
      </c>
      <c r="F26" s="338">
        <v>0</v>
      </c>
      <c r="G26" s="338">
        <v>0</v>
      </c>
      <c r="H26" s="336">
        <v>0</v>
      </c>
      <c r="I26" s="336">
        <v>0</v>
      </c>
      <c r="J26" s="336">
        <v>0</v>
      </c>
      <c r="K26" s="336">
        <f t="shared" si="0"/>
        <v>0</v>
      </c>
    </row>
    <row r="27" spans="2:11" s="335" customFormat="1" ht="13.8" x14ac:dyDescent="0.25">
      <c r="B27" s="790"/>
      <c r="C27" s="792"/>
      <c r="D27" s="337" t="s">
        <v>1295</v>
      </c>
      <c r="E27" s="393">
        <v>0</v>
      </c>
      <c r="F27" s="393">
        <v>0</v>
      </c>
      <c r="G27" s="393">
        <v>0</v>
      </c>
      <c r="H27" s="131">
        <v>0</v>
      </c>
      <c r="I27" s="131">
        <v>0</v>
      </c>
      <c r="J27" s="131">
        <v>0</v>
      </c>
      <c r="K27" s="393">
        <f t="shared" si="0"/>
        <v>0</v>
      </c>
    </row>
    <row r="28" spans="2:11" x14ac:dyDescent="0.25">
      <c r="B28" s="789">
        <v>5</v>
      </c>
      <c r="C28" s="798" t="s">
        <v>335</v>
      </c>
      <c r="D28" s="326" t="s">
        <v>1052</v>
      </c>
      <c r="E28" s="333">
        <v>0</v>
      </c>
      <c r="F28" s="333">
        <v>0</v>
      </c>
      <c r="G28" s="333">
        <v>0</v>
      </c>
      <c r="H28" s="131">
        <f>'4.4 гр птиц утки'!H26</f>
        <v>91</v>
      </c>
      <c r="I28" s="131">
        <f>'4.4 гр птиц утки'!I26</f>
        <v>83</v>
      </c>
      <c r="J28" s="131">
        <v>3</v>
      </c>
      <c r="K28" s="328">
        <f>G28+J28</f>
        <v>3</v>
      </c>
    </row>
    <row r="29" spans="2:11" ht="13.8" x14ac:dyDescent="0.25">
      <c r="B29" s="797"/>
      <c r="C29" s="759"/>
      <c r="D29" s="58" t="s">
        <v>987</v>
      </c>
      <c r="E29" s="333">
        <v>0</v>
      </c>
      <c r="F29" s="333">
        <v>0</v>
      </c>
      <c r="G29" s="333">
        <v>0</v>
      </c>
      <c r="H29" s="131">
        <f>'4.4 гр птиц утки'!H27</f>
        <v>2</v>
      </c>
      <c r="I29" s="131">
        <f>'4.4 гр птиц утки'!I27</f>
        <v>2</v>
      </c>
      <c r="J29" s="131">
        <v>0</v>
      </c>
      <c r="K29" s="328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131">
        <f>'4.4 гр птиц утки'!H30</f>
        <v>280</v>
      </c>
      <c r="I30" s="131">
        <f>'4.4 гр птиц утки'!I30</f>
        <v>270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131">
        <f>'4.4 гр птиц утки'!H31</f>
        <v>5</v>
      </c>
      <c r="I31" s="131">
        <f>'4.4 гр птиц утки'!I31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131">
        <v>49</v>
      </c>
      <c r="I32" s="131">
        <v>49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131">
        <f>'4.4 гр птиц утки'!H33</f>
        <v>96</v>
      </c>
      <c r="I33" s="131">
        <f>'4.4 гр птиц утки'!I33</f>
        <v>96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131">
        <f>'4.4 гр птиц утки'!H34</f>
        <v>17</v>
      </c>
      <c r="I34" s="131">
        <f>'4.4 гр птиц утки'!I34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131">
        <v>0</v>
      </c>
      <c r="I35" s="131">
        <v>0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131">
        <f>'4.4 гр птиц утки'!H36</f>
        <v>57</v>
      </c>
      <c r="I36" s="131">
        <f>'4.4 гр птиц утки'!I36</f>
        <v>57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131">
        <f>'4.4 гр птиц утки'!H37</f>
        <v>24</v>
      </c>
      <c r="I37" s="131">
        <f>'4.4 гр птиц утки'!I37</f>
        <v>24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0</v>
      </c>
      <c r="F38" s="333">
        <v>0</v>
      </c>
      <c r="G38" s="333">
        <v>0</v>
      </c>
      <c r="H38" s="131">
        <f>'4.4 гр птиц утки'!H38</f>
        <v>152</v>
      </c>
      <c r="I38" s="131">
        <f>'4.4 гр птиц утки'!I38</f>
        <v>152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131">
        <v>107</v>
      </c>
      <c r="I39" s="131">
        <v>96</v>
      </c>
      <c r="J39" s="131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131">
        <v>57</v>
      </c>
      <c r="I40" s="131">
        <v>44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131">
        <f>'4.4 гр птиц утки'!H41</f>
        <v>38</v>
      </c>
      <c r="I41" s="131">
        <f>'4.4 гр птиц утки'!I41</f>
        <v>38</v>
      </c>
      <c r="J41" s="131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131">
        <f>'4.4 гр птиц утки'!H42</f>
        <v>0</v>
      </c>
      <c r="I42" s="131">
        <f>'4.4 гр птиц утки'!I42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131">
        <f>'4.4 гр птиц утки'!H44</f>
        <v>134</v>
      </c>
      <c r="I44" s="131">
        <f>'4.4 гр птиц утки'!I44</f>
        <v>109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131">
        <f>'4.4 гр птиц утки'!H45</f>
        <v>54</v>
      </c>
      <c r="I45" s="131">
        <f>'4.4 гр птиц утки'!I45</f>
        <v>13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131">
        <f>'4.4 гр птиц утки'!H46</f>
        <v>0</v>
      </c>
      <c r="I46" s="131">
        <f>'4.4 гр птиц утки'!I46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131">
        <f>'4.4 гр птиц утки'!H47</f>
        <v>118</v>
      </c>
      <c r="I47" s="131">
        <f>'4.4 гр птиц утки'!I47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131">
        <v>85</v>
      </c>
      <c r="I48" s="131">
        <v>83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131">
        <f>'4.4 гр птиц утки'!H49</f>
        <v>22</v>
      </c>
      <c r="I49" s="131">
        <f>'4.4 гр птиц утки'!I49</f>
        <v>22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131">
        <f>'4.4 гр птиц утки'!H50</f>
        <v>0</v>
      </c>
      <c r="I50" s="131">
        <f>'4.4 гр птиц утки'!I50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131">
        <f>'4.4 гр птиц утки'!H51</f>
        <v>0</v>
      </c>
      <c r="I51" s="131">
        <f>'4.4 гр птиц утки'!I51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131">
        <v>85</v>
      </c>
      <c r="I52" s="131"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131">
        <f>'4.4 гр птиц утки'!H53</f>
        <v>7</v>
      </c>
      <c r="I53" s="131">
        <f>'4.4 гр птиц утки'!I53</f>
        <v>7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131">
        <f>'4.4 гр птиц утки'!H54</f>
        <v>20</v>
      </c>
      <c r="I54" s="131">
        <f>'4.4 гр птиц утки'!I54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131">
        <v>71</v>
      </c>
      <c r="I55" s="131">
        <v>67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131">
        <f>'4.4 гр птиц утки'!H56</f>
        <v>0</v>
      </c>
      <c r="I56" s="131">
        <f>'4.4 гр птиц утки'!I56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131">
        <f>'4.4 гр птиц утки'!H57</f>
        <v>184</v>
      </c>
      <c r="I57" s="131">
        <f>'4.4 гр птиц утки'!I57</f>
        <v>177</v>
      </c>
      <c r="J57" s="131">
        <v>2</v>
      </c>
      <c r="K57" s="328">
        <f t="shared" si="0"/>
        <v>2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131">
        <f>'4.4 гр птиц утки'!H58</f>
        <v>0</v>
      </c>
      <c r="I58" s="131">
        <f>'4.4 гр птиц утки'!I58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131">
        <f>'4.4 гр птиц утки'!H59</f>
        <v>0</v>
      </c>
      <c r="I59" s="131">
        <f>'4.4 гр птиц утки'!I59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131">
        <f>'4.4 гр птиц утки'!H60</f>
        <v>61</v>
      </c>
      <c r="I60" s="131">
        <f>'4.4 гр птиц утки'!I60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131">
        <f>'4.4 гр птиц утки'!H61</f>
        <v>82</v>
      </c>
      <c r="I61" s="131">
        <f>'4.4 гр птиц утки'!I61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131">
        <f>'4.4 гр птиц утки'!H62</f>
        <v>81</v>
      </c>
      <c r="I62" s="131">
        <f>'4.4 гр птиц утки'!I62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131">
        <f>'4.4 гр птиц утки'!H63</f>
        <v>0</v>
      </c>
      <c r="I63" s="131">
        <f>'4.4 гр птиц утки'!I63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131">
        <f>'4.4 гр птиц утки'!H64</f>
        <v>22</v>
      </c>
      <c r="I64" s="131">
        <f>'4.4 гр птиц утки'!I64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131">
        <f>'4.4 гр птиц утки'!H65</f>
        <v>76</v>
      </c>
      <c r="I65" s="131">
        <f>'4.4 гр птиц утки'!I65</f>
        <v>76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131">
        <f>'4.4 гр птиц утки'!H66</f>
        <v>35</v>
      </c>
      <c r="I66" s="131">
        <f>'4.4 гр птиц утки'!I66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131">
        <f>'4.4 гр птиц утки'!H67</f>
        <v>5</v>
      </c>
      <c r="I67" s="131">
        <f>'4.4 гр птиц утки'!I67</f>
        <v>5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131">
        <f>'4.4 гр птиц утки'!H68</f>
        <v>37</v>
      </c>
      <c r="I68" s="131">
        <f>'4.4 гр птиц утки'!I68</f>
        <v>37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131">
        <v>49</v>
      </c>
      <c r="I69" s="131"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131">
        <f>'4.4 гр птиц утки'!H70</f>
        <v>52</v>
      </c>
      <c r="I70" s="131">
        <f>'4.4 гр птиц утки'!I70</f>
        <v>50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131">
        <f>'4.4 гр птиц утки'!H71</f>
        <v>100</v>
      </c>
      <c r="I71" s="131">
        <f>'4.4 гр птиц утки'!I71</f>
        <v>98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131">
        <f>'4.4 гр птиц утки'!H72</f>
        <v>17</v>
      </c>
      <c r="I72" s="131">
        <f>'4.4 гр птиц утки'!I72</f>
        <v>17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131">
        <f>'4.4 гр птиц утки'!H73</f>
        <v>4</v>
      </c>
      <c r="I73" s="131">
        <f>'4.4 гр птиц утки'!I73</f>
        <v>4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131">
        <f>'4.4 гр птиц утки'!H74</f>
        <v>35</v>
      </c>
      <c r="I74" s="131">
        <f>'4.4 гр птиц утки'!I74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131">
        <f>'4.4 гр птиц утки'!H75</f>
        <v>5</v>
      </c>
      <c r="I75" s="131">
        <f>'4.4 гр птиц утки'!I75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131">
        <f>'4.4 гр птиц утки'!H76</f>
        <v>52</v>
      </c>
      <c r="I76" s="131">
        <f>'4.4 гр птиц утки'!I76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131">
        <f>'4.4 гр птиц утки'!H77</f>
        <v>38</v>
      </c>
      <c r="I77" s="131">
        <f>'4.4 гр птиц утки'!I77</f>
        <v>38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131">
        <v>42</v>
      </c>
      <c r="I78" s="131">
        <v>34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131">
        <v>65</v>
      </c>
      <c r="I79" s="131">
        <v>59</v>
      </c>
      <c r="J79" s="131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131">
        <f>'4.4 гр птиц утки'!H80</f>
        <v>0</v>
      </c>
      <c r="I80" s="131">
        <f>'4.4 гр птиц утки'!I80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131">
        <v>248</v>
      </c>
      <c r="I81" s="131">
        <v>157</v>
      </c>
      <c r="J81" s="131">
        <v>20</v>
      </c>
      <c r="K81" s="328">
        <f t="shared" si="0"/>
        <v>20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131">
        <f>'4.4 гр птиц утки'!H82</f>
        <v>349</v>
      </c>
      <c r="I82" s="131">
        <f>'4.4 гр птиц утки'!I82</f>
        <v>131</v>
      </c>
      <c r="J82" s="131">
        <v>8</v>
      </c>
      <c r="K82" s="328">
        <f t="shared" si="0"/>
        <v>8</v>
      </c>
    </row>
    <row r="83" spans="2:11" ht="13.95" customHeight="1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131">
        <f>'4.4 гр птиц утки'!H83</f>
        <v>65</v>
      </c>
      <c r="I83" s="131">
        <f>'4.4 гр птиц утки'!I83</f>
        <v>65</v>
      </c>
      <c r="J83" s="131">
        <v>8</v>
      </c>
      <c r="K83" s="328">
        <f t="shared" si="0"/>
        <v>8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131">
        <f>'4.4 гр птиц утки'!H84</f>
        <v>20</v>
      </c>
      <c r="I84" s="131">
        <f>'4.4 гр птиц утки'!I84</f>
        <v>20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131">
        <f>'4.4 гр птиц утки'!H85</f>
        <v>5</v>
      </c>
      <c r="I85" s="131">
        <f>'4.4 гр птиц утки'!I85</f>
        <v>5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131">
        <f>'4.4 гр птиц утки'!H86</f>
        <v>33</v>
      </c>
      <c r="I86" s="131">
        <f>'4.4 гр птиц утки'!I86</f>
        <v>33</v>
      </c>
      <c r="J86" s="131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131">
        <f>'4.4 гр птиц утки'!H87</f>
        <v>8</v>
      </c>
      <c r="I87" s="131">
        <f>'4.4 гр птиц утки'!I87</f>
        <v>8</v>
      </c>
      <c r="J87" s="131">
        <v>0</v>
      </c>
      <c r="K87" s="328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131">
        <f>'4.4 гр птиц утки'!H89</f>
        <v>52</v>
      </c>
      <c r="I89" s="131">
        <f>'4.4 гр птиц утки'!I89</f>
        <v>52</v>
      </c>
      <c r="J89" s="131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131">
        <f>'4.4 гр птиц утки'!H90</f>
        <v>14</v>
      </c>
      <c r="I90" s="131">
        <f>'4.4 гр птиц утки'!I90</f>
        <v>13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131">
        <v>1</v>
      </c>
      <c r="I91" s="131">
        <v>1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131">
        <f>'4.4 гр птиц утки'!H92</f>
        <v>0</v>
      </c>
      <c r="I92" s="131">
        <f>'4.4 гр птиц утки'!I92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131">
        <f>'4.4 гр птиц утки'!H93</f>
        <v>92</v>
      </c>
      <c r="I93" s="131">
        <f>'4.4 гр птиц утки'!I93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131">
        <f>'4.4 гр птиц утки'!H94</f>
        <v>285</v>
      </c>
      <c r="I94" s="131">
        <f>'4.4 гр птиц утки'!I94</f>
        <v>267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131">
        <v>115</v>
      </c>
      <c r="I95" s="131">
        <v>85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131">
        <f>'4.4 гр птиц утки'!H96</f>
        <v>0</v>
      </c>
      <c r="I96" s="131">
        <f>'4.4 гр птиц утки'!I96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131">
        <f>'4.4 гр птиц утки'!H97</f>
        <v>0</v>
      </c>
      <c r="I97" s="131">
        <f>'4.4 гр птиц утки'!I97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131">
        <f>'4.4 гр птиц утки'!H98</f>
        <v>89</v>
      </c>
      <c r="I98" s="131">
        <f>'4.4 гр птиц утки'!I98</f>
        <v>89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131">
        <f>'4.4 гр птиц утки'!H99</f>
        <v>18</v>
      </c>
      <c r="I99" s="131">
        <f>'4.4 гр птиц утки'!I99</f>
        <v>14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131">
        <f>'4.4 гр птиц утки'!H100</f>
        <v>79</v>
      </c>
      <c r="I100" s="131">
        <f>'4.4 гр птиц утки'!I100</f>
        <v>78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131">
        <f>'4.4 гр птиц утки'!H101</f>
        <v>50</v>
      </c>
      <c r="I101" s="131">
        <f>'4.4 гр птиц утки'!I101</f>
        <v>49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131">
        <f>'4.4 гр птиц утки'!H102</f>
        <v>11</v>
      </c>
      <c r="I102" s="131">
        <f>'4.4 гр птиц утки'!I102</f>
        <v>11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131">
        <f>'4.4 гр птиц утки'!H103</f>
        <v>12</v>
      </c>
      <c r="I103" s="131">
        <f>'4.4 гр птиц утки'!I103</f>
        <v>12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131">
        <f>'4.4 гр птиц утки'!H104</f>
        <v>6</v>
      </c>
      <c r="I104" s="131">
        <f>'4.4 гр птиц утки'!I104</f>
        <v>6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131">
        <f>'4.4 гр птиц утки'!H105</f>
        <v>129</v>
      </c>
      <c r="I105" s="131">
        <f>'4.4 гр птиц утки'!I105</f>
        <v>126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131">
        <f>'4.4 гр птиц утки'!H106</f>
        <v>0</v>
      </c>
      <c r="I106" s="131">
        <f>'4.4 гр птиц утки'!I106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131">
        <f>'4.4 гр птиц утки'!H107</f>
        <v>0</v>
      </c>
      <c r="I107" s="131">
        <f>'4.4 гр птиц утки'!I107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131">
        <f>'4.4 гр птиц утки'!H108</f>
        <v>15</v>
      </c>
      <c r="I108" s="131">
        <f>'4.4 гр птиц утки'!I108</f>
        <v>15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131">
        <f>'4.4 гр птиц утки'!H111</f>
        <v>69</v>
      </c>
      <c r="I111" s="131">
        <f>'4.4 гр птиц утки'!I111</f>
        <v>69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131">
        <v>89</v>
      </c>
      <c r="I112" s="131"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131">
        <f>'4.4 гр птиц утки'!H113</f>
        <v>211</v>
      </c>
      <c r="I113" s="131">
        <f>'4.4 гр птиц утки'!I113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131">
        <f>'4.4 гр птиц утки'!H114</f>
        <v>534</v>
      </c>
      <c r="I114" s="131">
        <f>'4.4 гр птиц утки'!I114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131">
        <f>'4.4 гр птиц утки'!H115</f>
        <v>64</v>
      </c>
      <c r="I115" s="131">
        <f>'4.4 гр птиц утки'!I115</f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131">
        <f>'4.4 гр птиц утки'!H116</f>
        <v>68</v>
      </c>
      <c r="I116" s="131">
        <f>'4.4 гр птиц утки'!I116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131">
        <v>1</v>
      </c>
      <c r="I117" s="131"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131">
        <f>'4.4 гр птиц утки'!H118</f>
        <v>13</v>
      </c>
      <c r="I118" s="131">
        <f>'4.4 гр птиц утки'!I118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131">
        <f>'4.4 гр птиц утки'!H119</f>
        <v>0</v>
      </c>
      <c r="I119" s="131">
        <f>'4.4 гр птиц утки'!I119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131">
        <f>'4.4 гр птиц утки'!H120</f>
        <v>55</v>
      </c>
      <c r="I120" s="131">
        <f>'4.4 гр птиц утки'!I120</f>
        <v>54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131">
        <v>203</v>
      </c>
      <c r="I121" s="131">
        <v>191</v>
      </c>
      <c r="J121" s="131">
        <v>13</v>
      </c>
      <c r="K121" s="328">
        <f t="shared" si="1"/>
        <v>13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131">
        <f>'4.4 гр птиц утки'!H122</f>
        <v>21</v>
      </c>
      <c r="I122" s="131">
        <f>'4.4 гр птиц утки'!I122</f>
        <v>18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131">
        <f>'4.4 гр птиц утки'!H123</f>
        <v>89</v>
      </c>
      <c r="I123" s="131">
        <f>'4.4 гр птиц утки'!I123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131">
        <f>'4.4 гр птиц утки'!H124</f>
        <v>34</v>
      </c>
      <c r="I124" s="131">
        <f>'4.4 гр птиц утки'!I124</f>
        <v>31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131">
        <f>'4.4 гр птиц утки'!H125</f>
        <v>50</v>
      </c>
      <c r="I125" s="131">
        <f>'4.4 гр птиц утки'!I125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131">
        <f>'4.4 гр птиц утки'!H126</f>
        <v>11</v>
      </c>
      <c r="I126" s="131">
        <f>'4.4 гр птиц утки'!I126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131">
        <f>'4.4 гр птиц утки'!H129</f>
        <v>51</v>
      </c>
      <c r="I129" s="131">
        <f>'4.4 гр птиц утки'!I129</f>
        <v>50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131">
        <v>1</v>
      </c>
      <c r="I130" s="131">
        <v>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131">
        <f>'4.4 гр птиц утки'!H131</f>
        <v>10</v>
      </c>
      <c r="I131" s="131">
        <f>'4.4 гр птиц утки'!I131</f>
        <v>10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утки'!E132</f>
        <v>0</v>
      </c>
      <c r="F132" s="393">
        <f>'4.4 гр птиц утки'!F132</f>
        <v>0</v>
      </c>
      <c r="G132" s="393">
        <v>0</v>
      </c>
      <c r="H132" s="131">
        <f>'4.4 гр птиц утки'!H132</f>
        <v>0</v>
      </c>
      <c r="I132" s="131">
        <f>'4.4 гр птиц утки'!I132</f>
        <v>0</v>
      </c>
      <c r="J132" s="131">
        <v>0</v>
      </c>
      <c r="K132" s="393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131">
        <f>'4.4 гр птиц утки'!H133</f>
        <v>245</v>
      </c>
      <c r="I133" s="131">
        <f>'4.4 гр птиц утки'!I133</f>
        <v>240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131">
        <v>116</v>
      </c>
      <c r="I134" s="131">
        <v>99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131">
        <f>'4.4 гр птиц утки'!H135</f>
        <v>30</v>
      </c>
      <c r="I135" s="131">
        <f>'4.4 гр птиц утки'!I135</f>
        <v>18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131">
        <f>'4.4 гр птиц утки'!H136</f>
        <v>13</v>
      </c>
      <c r="I136" s="131">
        <f>'4.4 гр птиц утки'!I136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131">
        <f>'4.4 гр птиц утки'!H137</f>
        <v>0</v>
      </c>
      <c r="I137" s="131">
        <f>'4.4 гр птиц утки'!I137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утки'!E138</f>
        <v>0</v>
      </c>
      <c r="F138" s="393">
        <f>'4.4 гр птиц утки'!F138</f>
        <v>0</v>
      </c>
      <c r="G138" s="393">
        <v>0</v>
      </c>
      <c r="H138" s="131">
        <f>'4.4 гр птиц утки'!H138</f>
        <v>0</v>
      </c>
      <c r="I138" s="131">
        <f>'4.4 гр птиц утки'!I138</f>
        <v>0</v>
      </c>
      <c r="J138" s="131">
        <v>0</v>
      </c>
      <c r="K138" s="393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131">
        <v>24</v>
      </c>
      <c r="I139" s="131">
        <v>20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131">
        <f>'4.4 гр птиц утки'!H140</f>
        <v>12</v>
      </c>
      <c r="I140" s="131">
        <f>'4.4 гр птиц утки'!I140</f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131">
        <f>'4.4 гр птиц утки'!H141</f>
        <v>138</v>
      </c>
      <c r="I141" s="131">
        <f>'4.4 гр птиц утки'!I141</f>
        <v>72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утки'!E142</f>
        <v>0</v>
      </c>
      <c r="F142" s="393">
        <f>'4.4 гр птиц утки'!F142</f>
        <v>0</v>
      </c>
      <c r="G142" s="393">
        <v>0</v>
      </c>
      <c r="H142" s="131">
        <f>'4.4 гр птиц утки'!H142</f>
        <v>0</v>
      </c>
      <c r="I142" s="131">
        <f>'4.4 гр птиц утки'!I142</f>
        <v>0</v>
      </c>
      <c r="J142" s="131">
        <v>0</v>
      </c>
      <c r="K142" s="393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утки'!E143</f>
        <v>0</v>
      </c>
      <c r="F143" s="393">
        <f>'4.4 гр птиц утки'!F143</f>
        <v>0</v>
      </c>
      <c r="G143" s="393">
        <v>0</v>
      </c>
      <c r="H143" s="131">
        <f>'4.4 гр птиц утки'!H143</f>
        <v>0</v>
      </c>
      <c r="I143" s="131">
        <f>'4.4 гр птиц утки'!I143</f>
        <v>0</v>
      </c>
      <c r="J143" s="131">
        <v>0</v>
      </c>
      <c r="K143" s="393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131">
        <f>'4.4 гр птиц утки'!H144</f>
        <v>0</v>
      </c>
      <c r="I144" s="131">
        <f>'4.4 гр птиц утки'!I144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131">
        <f>'4.4 гр птиц утки'!H145</f>
        <v>0</v>
      </c>
      <c r="I145" s="131">
        <f>'4.4 гр птиц утки'!I145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131">
        <f>'4.4 гр птиц утки'!H146</f>
        <v>0</v>
      </c>
      <c r="I146" s="131">
        <f>'4.4 гр птиц утки'!I146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131">
        <f>'4.4 гр птиц утки'!H147</f>
        <v>162</v>
      </c>
      <c r="I147" s="131">
        <f>'4.4 гр птиц утки'!I147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v>0</v>
      </c>
      <c r="F148" s="333">
        <v>0</v>
      </c>
      <c r="G148" s="333">
        <v>0</v>
      </c>
      <c r="H148" s="131">
        <f>'4.4 гр птиц утки'!H149</f>
        <v>0</v>
      </c>
      <c r="I148" s="131">
        <f>'4.4 гр птиц утки'!I149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утки'!E149</f>
        <v>0</v>
      </c>
      <c r="F149" s="393">
        <f>'4.4 гр птиц утки'!F149</f>
        <v>0</v>
      </c>
      <c r="G149" s="393">
        <v>0</v>
      </c>
      <c r="H149" s="131">
        <f>'4.4 гр птиц утки'!H149</f>
        <v>0</v>
      </c>
      <c r="I149" s="131">
        <f>'4.4 гр птиц утки'!I149</f>
        <v>0</v>
      </c>
      <c r="J149" s="131">
        <v>0</v>
      </c>
      <c r="K149" s="393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131">
        <v>27</v>
      </c>
      <c r="I150" s="131">
        <v>27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131">
        <f>'4.4 гр птиц утки'!H151</f>
        <v>79</v>
      </c>
      <c r="I151" s="131">
        <f>'4.4 гр птиц утки'!I151</f>
        <v>77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131">
        <v>233</v>
      </c>
      <c r="I152" s="131">
        <v>190</v>
      </c>
      <c r="J152" s="131">
        <v>50</v>
      </c>
      <c r="K152" s="328">
        <f t="shared" si="1"/>
        <v>50</v>
      </c>
    </row>
    <row r="153" spans="2:11" ht="13.95" customHeight="1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131">
        <f>'4.4 гр птиц утки'!H153</f>
        <v>74</v>
      </c>
      <c r="I153" s="131">
        <f>'4.4 гр птиц утки'!I153</f>
        <v>60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131">
        <v>77</v>
      </c>
      <c r="I154" s="131">
        <v>75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131">
        <f>'4.4 гр птиц утки'!H155</f>
        <v>0</v>
      </c>
      <c r="I155" s="131">
        <f>'4.4 гр птиц утки'!I155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131">
        <f>'4.4 гр птиц утки'!H156</f>
        <v>0</v>
      </c>
      <c r="I156" s="131">
        <f>'4.4 гр птиц утки'!I156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131">
        <f>'4.4 гр птиц утки'!H157</f>
        <v>65</v>
      </c>
      <c r="I157" s="131">
        <f>'4.4 гр птиц утки'!I157</f>
        <v>65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131">
        <f>'4.4 гр птиц утки'!H158</f>
        <v>250</v>
      </c>
      <c r="I158" s="131">
        <f>'4.4 гр птиц утки'!I158</f>
        <v>230</v>
      </c>
      <c r="J158" s="131">
        <v>1</v>
      </c>
      <c r="K158" s="328">
        <f t="shared" si="1"/>
        <v>1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131">
        <f>'4.4 гр птиц утки'!H159</f>
        <v>13</v>
      </c>
      <c r="I159" s="131">
        <f>'4.4 гр птиц утки'!I159</f>
        <v>13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131">
        <f>'4.4 гр птиц утки'!H160</f>
        <v>0</v>
      </c>
      <c r="I160" s="131">
        <f>'4.4 гр птиц утки'!I160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утки'!E161</f>
        <v>0</v>
      </c>
      <c r="F161" s="393">
        <f>'4.4 гр птиц утки'!F161</f>
        <v>0</v>
      </c>
      <c r="G161" s="393">
        <v>0</v>
      </c>
      <c r="H161" s="131">
        <f>'4.4 гр птиц утки'!H161</f>
        <v>0</v>
      </c>
      <c r="I161" s="131">
        <f>'4.4 гр птиц утки'!I161</f>
        <v>0</v>
      </c>
      <c r="J161" s="131">
        <v>0</v>
      </c>
      <c r="K161" s="393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131">
        <f>'4.4 гр птиц утки'!H162</f>
        <v>0</v>
      </c>
      <c r="I162" s="131">
        <f>'4.4 гр птиц утки'!I162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131">
        <v>22</v>
      </c>
      <c r="I163" s="131">
        <v>19</v>
      </c>
      <c r="J163" s="131">
        <v>0</v>
      </c>
      <c r="K163" s="328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131">
        <f>'4.4 гр птиц утки'!H164</f>
        <v>0</v>
      </c>
      <c r="I164" s="131">
        <f>'4.4 гр птиц утки'!I164</f>
        <v>0</v>
      </c>
      <c r="J164" s="131">
        <v>0</v>
      </c>
      <c r="K164" s="328">
        <f t="shared" ref="K164:K169" si="5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131">
        <f>'4.4 гр птиц утки'!H165</f>
        <v>66</v>
      </c>
      <c r="I165" s="131">
        <f>'4.4 гр птиц утки'!I165</f>
        <v>66</v>
      </c>
      <c r="J165" s="131">
        <v>0</v>
      </c>
      <c r="K165" s="328">
        <f t="shared" si="5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131">
        <f>'4.4 гр птиц утки'!H166</f>
        <v>71</v>
      </c>
      <c r="I166" s="131">
        <f>'4.4 гр птиц утки'!I166</f>
        <v>70</v>
      </c>
      <c r="J166" s="131">
        <v>0</v>
      </c>
      <c r="K166" s="328">
        <f t="shared" si="5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131">
        <f>'4.4 гр птиц утки'!H167</f>
        <v>350</v>
      </c>
      <c r="I167" s="131">
        <f>'4.4 гр птиц утки'!I167</f>
        <v>305</v>
      </c>
      <c r="J167" s="131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131">
        <v>76</v>
      </c>
      <c r="I168" s="131">
        <v>76</v>
      </c>
      <c r="J168" s="131">
        <v>0</v>
      </c>
      <c r="K168" s="328">
        <f t="shared" si="5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6">SUM(E15:E168)</f>
        <v>0</v>
      </c>
      <c r="F169" s="333">
        <f t="shared" si="6"/>
        <v>0</v>
      </c>
      <c r="G169" s="333">
        <f t="shared" si="6"/>
        <v>0</v>
      </c>
      <c r="H169" s="333">
        <f t="shared" si="6"/>
        <v>9182</v>
      </c>
      <c r="I169" s="333">
        <f t="shared" si="6"/>
        <v>8186</v>
      </c>
      <c r="J169" s="333">
        <f t="shared" si="6"/>
        <v>232</v>
      </c>
      <c r="K169" s="328">
        <f t="shared" si="5"/>
        <v>232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1487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8:B30"/>
    <mergeCell ref="C28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7"/>
    <mergeCell ref="C24:C27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7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5546875" style="326" customWidth="1"/>
    <col min="4" max="4" width="38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441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490</v>
      </c>
      <c r="C9" s="805"/>
      <c r="D9" s="805"/>
      <c r="E9" s="34"/>
      <c r="F9" s="34"/>
      <c r="G9" s="34"/>
      <c r="H9" s="34"/>
    </row>
    <row r="11" spans="2:11" ht="24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гуси'!E15</f>
        <v>155</v>
      </c>
      <c r="F15" s="333">
        <f>'4.4 гр птиц гуси'!F15</f>
        <v>140</v>
      </c>
      <c r="G15" s="333">
        <v>0</v>
      </c>
      <c r="H15" s="131">
        <f>'4.4 гр птиц гуси'!H15</f>
        <v>226</v>
      </c>
      <c r="I15" s="131">
        <f>'4.4 гр птиц гуси'!I15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гуси'!E16</f>
        <v>0</v>
      </c>
      <c r="F16" s="333">
        <f>'4.4 гр птиц гуси'!F16</f>
        <v>0</v>
      </c>
      <c r="G16" s="333">
        <v>0</v>
      </c>
      <c r="H16" s="131">
        <f>'4.4 гр птиц гуси'!H16</f>
        <v>0</v>
      </c>
      <c r="I16" s="131">
        <f>'4.4 гр птиц гуси'!I16</f>
        <v>0</v>
      </c>
      <c r="J16" s="13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гуси'!E17</f>
        <v>215</v>
      </c>
      <c r="F17" s="333">
        <f>'4.4 гр птиц гуси'!F17</f>
        <v>215</v>
      </c>
      <c r="G17" s="333">
        <v>16</v>
      </c>
      <c r="H17" s="131">
        <f>'4.4 гр птиц гуси'!H17</f>
        <v>111</v>
      </c>
      <c r="I17" s="131">
        <f>'4.4 гр птиц гуси'!I17</f>
        <v>110</v>
      </c>
      <c r="J17" s="131">
        <v>0</v>
      </c>
      <c r="K17" s="328">
        <f t="shared" si="0"/>
        <v>16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гуси'!E18</f>
        <v>4</v>
      </c>
      <c r="F18" s="333">
        <f>'4.4 гр птиц гуси'!F18</f>
        <v>4</v>
      </c>
      <c r="G18" s="333">
        <v>0</v>
      </c>
      <c r="H18" s="131">
        <f>'4.4 гр птиц гуси'!H18</f>
        <v>32</v>
      </c>
      <c r="I18" s="131">
        <f>'4.4 гр птиц гуси'!I18</f>
        <v>31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гуси'!E19</f>
        <v>147</v>
      </c>
      <c r="F19" s="333">
        <f>'4.4 гр птиц гуси'!F19</f>
        <v>145</v>
      </c>
      <c r="G19" s="333">
        <v>0</v>
      </c>
      <c r="H19" s="131">
        <f>'4.4 гр птиц гуси'!H19</f>
        <v>160</v>
      </c>
      <c r="I19" s="131">
        <f>'4.4 гр птиц гуси'!I19</f>
        <v>158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гуси'!E20</f>
        <v>51</v>
      </c>
      <c r="F20" s="333">
        <f>'4.4 гр птиц гуси'!F20</f>
        <v>51</v>
      </c>
      <c r="G20" s="333">
        <v>0</v>
      </c>
      <c r="H20" s="131">
        <f>'4.4 гр птиц гуси'!H20</f>
        <v>0</v>
      </c>
      <c r="I20" s="131">
        <f>'4.4 гр птиц гуси'!I20</f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гуси'!E21</f>
        <v>31</v>
      </c>
      <c r="F21" s="333">
        <f>'4.4 гр птиц гуси'!F21</f>
        <v>21</v>
      </c>
      <c r="G21" s="333">
        <v>0</v>
      </c>
      <c r="H21" s="131">
        <f>'4.4 гр птиц гуси'!H21</f>
        <v>28</v>
      </c>
      <c r="I21" s="131">
        <f>'4.4 гр птиц гуси'!I21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гуси'!E22</f>
        <v>0</v>
      </c>
      <c r="F22" s="333">
        <f>'4.4 гр птиц гуси'!F22</f>
        <v>0</v>
      </c>
      <c r="G22" s="333">
        <v>0</v>
      </c>
      <c r="H22" s="131">
        <f>'4.4 гр птиц гуси'!H22</f>
        <v>0</v>
      </c>
      <c r="I22" s="131">
        <f>'4.4 гр птиц гуси'!I22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гуси'!E23</f>
        <v>62</v>
      </c>
      <c r="F23" s="333">
        <f>'4.4 гр птиц гуси'!F23</f>
        <v>62</v>
      </c>
      <c r="G23" s="333">
        <v>0</v>
      </c>
      <c r="H23" s="131">
        <f>'4.4 гр птиц гуси'!H23</f>
        <v>0</v>
      </c>
      <c r="I23" s="131">
        <f>'4.4 гр птиц гуси'!I23</f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гуси'!E24</f>
        <v>407</v>
      </c>
      <c r="F24" s="333">
        <f>'4.4 гр птиц гуси'!F24</f>
        <v>401</v>
      </c>
      <c r="G24" s="333">
        <v>39</v>
      </c>
      <c r="H24" s="131">
        <f>'4.4 гр птиц гуси'!H24</f>
        <v>506</v>
      </c>
      <c r="I24" s="131">
        <f>'4.4 гр птиц гуси'!I24</f>
        <v>489</v>
      </c>
      <c r="J24" s="131">
        <v>0</v>
      </c>
      <c r="K24" s="328">
        <f t="shared" si="0"/>
        <v>39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гуси'!E26</f>
        <v>200</v>
      </c>
      <c r="F26" s="333">
        <f>'4.4 гр птиц гуси'!F26</f>
        <v>173</v>
      </c>
      <c r="G26" s="333">
        <v>177</v>
      </c>
      <c r="H26" s="131">
        <f>'4.4 гр птиц гуси'!H26</f>
        <v>91</v>
      </c>
      <c r="I26" s="131">
        <f>'4.4 гр птиц гуси'!I26</f>
        <v>83</v>
      </c>
      <c r="J26" s="131">
        <v>0</v>
      </c>
      <c r="K26" s="328">
        <f>G26+J26</f>
        <v>177</v>
      </c>
    </row>
    <row r="27" spans="2:11" ht="13.8" x14ac:dyDescent="0.25">
      <c r="B27" s="797"/>
      <c r="C27" s="759"/>
      <c r="D27" s="58" t="s">
        <v>987</v>
      </c>
      <c r="E27" s="333">
        <f>'4.4 гр птиц гуси'!E27</f>
        <v>8</v>
      </c>
      <c r="F27" s="333">
        <f>'4.4 гр птиц гуси'!F27</f>
        <v>8</v>
      </c>
      <c r="G27" s="333">
        <v>35</v>
      </c>
      <c r="H27" s="131">
        <f>'4.4 гр птиц гуси'!H27</f>
        <v>2</v>
      </c>
      <c r="I27" s="131">
        <f>'4.4 гр птиц гуси'!I27</f>
        <v>2</v>
      </c>
      <c r="J27" s="131">
        <v>0</v>
      </c>
      <c r="K27" s="328">
        <f>G27+J27</f>
        <v>35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гуси'!E30</f>
        <v>554</v>
      </c>
      <c r="F30" s="333">
        <f>'4.4 гр птиц гуси'!F30</f>
        <v>477</v>
      </c>
      <c r="G30" s="333">
        <v>63</v>
      </c>
      <c r="H30" s="131">
        <f>'4.4 гр птиц гуси'!H30</f>
        <v>280</v>
      </c>
      <c r="I30" s="131">
        <f>'4.4 гр птиц гуси'!I30</f>
        <v>270</v>
      </c>
      <c r="J30" s="131">
        <v>5</v>
      </c>
      <c r="K30" s="328">
        <f t="shared" si="0"/>
        <v>68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гуси'!E31</f>
        <v>10</v>
      </c>
      <c r="F31" s="333">
        <f>'4.4 гр птиц гуси'!F31</f>
        <v>10</v>
      </c>
      <c r="G31" s="333">
        <v>0</v>
      </c>
      <c r="H31" s="131">
        <f>'4.4 гр птиц гуси'!H31</f>
        <v>5</v>
      </c>
      <c r="I31" s="131">
        <f>'4.4 гр птиц гуси'!I31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гуси'!E32</f>
        <v>90</v>
      </c>
      <c r="F32" s="333">
        <f>'4.4 гр птиц гуси'!F32</f>
        <v>80</v>
      </c>
      <c r="G32" s="333">
        <v>5</v>
      </c>
      <c r="H32" s="131">
        <f>'4.4 гр птиц гуси'!H32</f>
        <v>49</v>
      </c>
      <c r="I32" s="131">
        <f>'4.4 гр птиц гуси'!I32</f>
        <v>49</v>
      </c>
      <c r="J32" s="131">
        <v>0</v>
      </c>
      <c r="K32" s="328">
        <f t="shared" si="0"/>
        <v>5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гуси'!E33</f>
        <v>530</v>
      </c>
      <c r="F33" s="333">
        <f>'4.4 гр птиц гуси'!F33</f>
        <v>497</v>
      </c>
      <c r="G33" s="333">
        <v>33</v>
      </c>
      <c r="H33" s="131">
        <f>'4.4 гр птиц гуси'!H33</f>
        <v>96</v>
      </c>
      <c r="I33" s="131">
        <f>'4.4 гр птиц гуси'!I33</f>
        <v>96</v>
      </c>
      <c r="J33" s="131">
        <v>0</v>
      </c>
      <c r="K33" s="328">
        <f t="shared" si="0"/>
        <v>33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гуси'!E34</f>
        <v>13</v>
      </c>
      <c r="F34" s="333">
        <f>'4.4 гр птиц гуси'!F34</f>
        <v>13</v>
      </c>
      <c r="G34" s="333">
        <v>0</v>
      </c>
      <c r="H34" s="131">
        <f>'4.4 гр птиц гуси'!H34</f>
        <v>17</v>
      </c>
      <c r="I34" s="131">
        <f>'4.4 гр птиц гуси'!I34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гуси'!E35</f>
        <v>15</v>
      </c>
      <c r="F35" s="333">
        <f>'4.4 гр птиц гуси'!F35</f>
        <v>15</v>
      </c>
      <c r="G35" s="333">
        <v>0</v>
      </c>
      <c r="H35" s="131">
        <f>'4.4 гр птиц гуси'!H35</f>
        <v>0</v>
      </c>
      <c r="I35" s="131">
        <f>'4.4 гр птиц гуси'!I35</f>
        <v>0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гуси'!E36</f>
        <v>0</v>
      </c>
      <c r="F36" s="333">
        <f>'4.4 гр птиц гуси'!F36</f>
        <v>0</v>
      </c>
      <c r="G36" s="333">
        <v>0</v>
      </c>
      <c r="H36" s="131">
        <f>'4.4 гр птиц гуси'!H36</f>
        <v>0</v>
      </c>
      <c r="I36" s="131">
        <f>'4.4 гр птиц гуси'!I36</f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гуси'!E37</f>
        <v>0</v>
      </c>
      <c r="F37" s="333">
        <f>'4.4 гр птиц гуси'!F37</f>
        <v>0</v>
      </c>
      <c r="G37" s="333">
        <v>0</v>
      </c>
      <c r="H37" s="131">
        <f>'4.4 гр птиц гуси'!H37</f>
        <v>0</v>
      </c>
      <c r="I37" s="131">
        <f>'4.4 гр птиц гуси'!I37</f>
        <v>0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гуси'!E38</f>
        <v>112</v>
      </c>
      <c r="F38" s="333">
        <f>'4.4 гр птиц гуси'!F38</f>
        <v>102</v>
      </c>
      <c r="G38" s="333">
        <v>0</v>
      </c>
      <c r="H38" s="131">
        <f>'4.4 гр птиц гуси'!H38</f>
        <v>0</v>
      </c>
      <c r="I38" s="131">
        <f>'4.4 гр птиц гуси'!I38</f>
        <v>0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гуси'!E39</f>
        <v>414</v>
      </c>
      <c r="F39" s="333">
        <f>'4.4 гр птиц гуси'!F39</f>
        <v>260</v>
      </c>
      <c r="G39" s="333">
        <v>44</v>
      </c>
      <c r="H39" s="131">
        <f>'4.4 гр птиц гуси'!H39</f>
        <v>107</v>
      </c>
      <c r="I39" s="131">
        <f>'4.4 гр птиц гуси'!I39</f>
        <v>96</v>
      </c>
      <c r="J39" s="131">
        <v>2</v>
      </c>
      <c r="K39" s="328">
        <f t="shared" si="0"/>
        <v>46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гуси'!E40</f>
        <v>46</v>
      </c>
      <c r="F40" s="333">
        <f>'4.4 гр птиц гуси'!F40</f>
        <v>25</v>
      </c>
      <c r="G40" s="333">
        <v>0</v>
      </c>
      <c r="H40" s="131">
        <f>'4.4 гр птиц гуси'!H40</f>
        <v>57</v>
      </c>
      <c r="I40" s="131">
        <f>'4.4 гр птиц гуси'!I40</f>
        <v>44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гуси'!E41</f>
        <v>50</v>
      </c>
      <c r="F41" s="333">
        <f>'4.4 гр птиц гуси'!F41</f>
        <v>50</v>
      </c>
      <c r="G41" s="333">
        <v>20</v>
      </c>
      <c r="H41" s="131">
        <f>'4.4 гр птиц гуси'!H41</f>
        <v>38</v>
      </c>
      <c r="I41" s="131">
        <f>'4.4 гр птиц гуси'!I41</f>
        <v>38</v>
      </c>
      <c r="J41" s="131">
        <v>0</v>
      </c>
      <c r="K41" s="328">
        <f t="shared" si="0"/>
        <v>20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гуси'!E42</f>
        <v>0</v>
      </c>
      <c r="F42" s="333">
        <f>'4.4 гр птиц гуси'!F42</f>
        <v>0</v>
      </c>
      <c r="G42" s="333">
        <v>0</v>
      </c>
      <c r="H42" s="131">
        <f>'4.4 гр птиц гуси'!H42</f>
        <v>0</v>
      </c>
      <c r="I42" s="131">
        <f>'4.4 гр птиц гуси'!I42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гуси'!E44</f>
        <v>439</v>
      </c>
      <c r="F44" s="333">
        <f>'4.4 гр птиц гуси'!F44</f>
        <v>374</v>
      </c>
      <c r="G44" s="333">
        <v>28</v>
      </c>
      <c r="H44" s="131">
        <f>'4.4 гр птиц гуси'!H44</f>
        <v>134</v>
      </c>
      <c r="I44" s="131">
        <f>'4.4 гр птиц гуси'!I44</f>
        <v>109</v>
      </c>
      <c r="J44" s="131">
        <v>1</v>
      </c>
      <c r="K44" s="328">
        <f t="shared" si="0"/>
        <v>29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гуси'!E45</f>
        <v>257</v>
      </c>
      <c r="F45" s="333">
        <f>'4.4 гр птиц гуси'!F45</f>
        <v>156</v>
      </c>
      <c r="G45" s="333">
        <v>0</v>
      </c>
      <c r="H45" s="131">
        <f>'4.4 гр птиц гуси'!H45</f>
        <v>0</v>
      </c>
      <c r="I45" s="131">
        <f>'4.4 гр птиц гуси'!I45</f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гуси'!E46</f>
        <v>0</v>
      </c>
      <c r="F46" s="333">
        <f>'4.4 гр птиц гуси'!F46</f>
        <v>0</v>
      </c>
      <c r="G46" s="333">
        <v>0</v>
      </c>
      <c r="H46" s="131">
        <f>'4.4 гр птиц гуси'!H46</f>
        <v>0</v>
      </c>
      <c r="I46" s="131">
        <f>'4.4 гр птиц гуси'!I46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гуси'!E47</f>
        <v>62</v>
      </c>
      <c r="F47" s="333">
        <f>'4.4 гр птиц гуси'!F47</f>
        <v>60</v>
      </c>
      <c r="G47" s="333">
        <v>0</v>
      </c>
      <c r="H47" s="131">
        <f>'4.4 гр птиц гуси'!H47</f>
        <v>118</v>
      </c>
      <c r="I47" s="131">
        <f>'4.4 гр птиц гуси'!I47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гуси'!E48</f>
        <v>132</v>
      </c>
      <c r="F48" s="333">
        <f>'4.4 гр птиц гуси'!F48</f>
        <v>119</v>
      </c>
      <c r="G48" s="333">
        <v>17</v>
      </c>
      <c r="H48" s="131">
        <f>'4.4 гр птиц гуси'!H48</f>
        <v>85</v>
      </c>
      <c r="I48" s="131">
        <f>'4.4 гр птиц гуси'!I48</f>
        <v>83</v>
      </c>
      <c r="J48" s="131">
        <v>0</v>
      </c>
      <c r="K48" s="328">
        <f t="shared" si="0"/>
        <v>17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гуси'!E49</f>
        <v>0</v>
      </c>
      <c r="F49" s="333">
        <f>'4.4 гр птиц гуси'!F49</f>
        <v>0</v>
      </c>
      <c r="G49" s="333">
        <v>0</v>
      </c>
      <c r="H49" s="131">
        <f>'4.4 гр птиц гуси'!H49</f>
        <v>0</v>
      </c>
      <c r="I49" s="131">
        <f>'4.4 гр птиц гуси'!I49</f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гуси'!E50</f>
        <v>59</v>
      </c>
      <c r="F50" s="333">
        <f>'4.4 гр птиц гуси'!F50</f>
        <v>59</v>
      </c>
      <c r="G50" s="333">
        <v>0</v>
      </c>
      <c r="H50" s="131">
        <f>'4.4 гр птиц гуси'!H50</f>
        <v>0</v>
      </c>
      <c r="I50" s="131">
        <f>'4.4 гр птиц гуси'!I50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гуси'!E51</f>
        <v>0</v>
      </c>
      <c r="F51" s="333">
        <f>'4.4 гр птиц гуси'!F51</f>
        <v>0</v>
      </c>
      <c r="G51" s="333">
        <v>0</v>
      </c>
      <c r="H51" s="131">
        <f>'4.4 гр птиц гуси'!H51</f>
        <v>0</v>
      </c>
      <c r="I51" s="131">
        <f>'4.4 гр птиц гуси'!I51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гуси'!E52</f>
        <v>13</v>
      </c>
      <c r="F52" s="333">
        <f>'4.4 гр птиц гуси'!F52</f>
        <v>13</v>
      </c>
      <c r="G52" s="333">
        <v>0</v>
      </c>
      <c r="H52" s="131">
        <f>'4.4 гр птиц гуси'!H52</f>
        <v>85</v>
      </c>
      <c r="I52" s="131">
        <f>'4.4 гр птиц гуси'!I52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гуси'!E53</f>
        <v>1</v>
      </c>
      <c r="F53" s="333">
        <f>'4.4 гр птиц гуси'!F53</f>
        <v>1</v>
      </c>
      <c r="G53" s="333">
        <v>0</v>
      </c>
      <c r="H53" s="131">
        <f>'4.4 гр птиц гуси'!H53</f>
        <v>0</v>
      </c>
      <c r="I53" s="131">
        <f>'4.4 гр птиц гуси'!I53</f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гуси'!E54</f>
        <v>13</v>
      </c>
      <c r="F54" s="333">
        <f>'4.4 гр птиц гуси'!F54</f>
        <v>12</v>
      </c>
      <c r="G54" s="333">
        <v>0</v>
      </c>
      <c r="H54" s="131">
        <f>'4.4 гр птиц гуси'!H54</f>
        <v>20</v>
      </c>
      <c r="I54" s="131">
        <f>'4.4 гр птиц гуси'!I54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гуси'!E55</f>
        <v>183</v>
      </c>
      <c r="F55" s="333">
        <f>'4.4 гр птиц гуси'!F55</f>
        <v>130</v>
      </c>
      <c r="G55" s="333">
        <v>49</v>
      </c>
      <c r="H55" s="131">
        <f>'4.4 гр птиц гуси'!H55</f>
        <v>71</v>
      </c>
      <c r="I55" s="131">
        <f>'4.4 гр птиц гуси'!I55</f>
        <v>69</v>
      </c>
      <c r="J55" s="131">
        <v>0</v>
      </c>
      <c r="K55" s="328">
        <f t="shared" si="0"/>
        <v>49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гуси'!E56</f>
        <v>0</v>
      </c>
      <c r="F56" s="333">
        <f>'4.4 гр птиц гуси'!F56</f>
        <v>0</v>
      </c>
      <c r="G56" s="333">
        <v>0</v>
      </c>
      <c r="H56" s="131">
        <f>'4.4 гр птиц гуси'!H56</f>
        <v>0</v>
      </c>
      <c r="I56" s="131">
        <f>'4.4 гр птиц гуси'!I56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гуси'!E57</f>
        <v>258</v>
      </c>
      <c r="F57" s="333">
        <f>'4.4 гр птиц гуси'!F57</f>
        <v>223</v>
      </c>
      <c r="G57" s="333">
        <v>184</v>
      </c>
      <c r="H57" s="131">
        <f>'4.4 гр птиц гуси'!H57</f>
        <v>0</v>
      </c>
      <c r="I57" s="131">
        <f>'4.4 гр птиц гуси'!I57</f>
        <v>0</v>
      </c>
      <c r="J57" s="131">
        <v>0</v>
      </c>
      <c r="K57" s="328">
        <f t="shared" si="0"/>
        <v>184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гуси'!E58</f>
        <v>0</v>
      </c>
      <c r="F58" s="333">
        <f>'4.4 гр птиц гуси'!F58</f>
        <v>0</v>
      </c>
      <c r="G58" s="333">
        <v>0</v>
      </c>
      <c r="H58" s="131">
        <f>'4.4 гр птиц гуси'!H58</f>
        <v>0</v>
      </c>
      <c r="I58" s="131">
        <f>'4.4 гр птиц гуси'!I58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гуси'!E59</f>
        <v>0</v>
      </c>
      <c r="F59" s="333">
        <f>'4.4 гр птиц гуси'!F59</f>
        <v>0</v>
      </c>
      <c r="G59" s="333">
        <v>0</v>
      </c>
      <c r="H59" s="131">
        <f>'4.4 гр птиц гуси'!H59</f>
        <v>0</v>
      </c>
      <c r="I59" s="131">
        <f>'4.4 гр птиц гуси'!I59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гуси'!E60</f>
        <v>0</v>
      </c>
      <c r="F60" s="333">
        <f>'4.4 гр птиц гуси'!F60</f>
        <v>0</v>
      </c>
      <c r="G60" s="333">
        <v>0</v>
      </c>
      <c r="H60" s="131">
        <f>'4.4 гр птиц гуси'!H60</f>
        <v>61</v>
      </c>
      <c r="I60" s="131">
        <f>'4.4 гр птиц гуси'!I60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гуси'!E61</f>
        <v>30</v>
      </c>
      <c r="F61" s="333">
        <f>'4.4 гр птиц гуси'!F61</f>
        <v>20</v>
      </c>
      <c r="G61" s="333">
        <v>0</v>
      </c>
      <c r="H61" s="131">
        <f>'4.4 гр птиц гуси'!H61</f>
        <v>82</v>
      </c>
      <c r="I61" s="131">
        <f>'4.4 гр птиц гуси'!I61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гуси'!E62</f>
        <v>30</v>
      </c>
      <c r="F62" s="333">
        <f>'4.4 гр птиц гуси'!F62</f>
        <v>20</v>
      </c>
      <c r="G62" s="333">
        <v>0</v>
      </c>
      <c r="H62" s="131">
        <f>'4.4 гр птиц гуси'!H62</f>
        <v>81</v>
      </c>
      <c r="I62" s="131">
        <f>'4.4 гр птиц гуси'!I62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гуси'!E63</f>
        <v>0</v>
      </c>
      <c r="F63" s="333">
        <f>'4.4 гр птиц гуси'!F63</f>
        <v>0</v>
      </c>
      <c r="G63" s="333">
        <v>0</v>
      </c>
      <c r="H63" s="131">
        <f>'4.4 гр птиц гуси'!H63</f>
        <v>0</v>
      </c>
      <c r="I63" s="131">
        <f>'4.4 гр птиц гуси'!I63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гуси'!E64</f>
        <v>24</v>
      </c>
      <c r="F64" s="333">
        <f>'4.4 гр птиц гуси'!F64</f>
        <v>24</v>
      </c>
      <c r="G64" s="333">
        <v>0</v>
      </c>
      <c r="H64" s="131">
        <f>'4.4 гр птиц гуси'!H64</f>
        <v>22</v>
      </c>
      <c r="I64" s="131">
        <f>'4.4 гр птиц гуси'!I64</f>
        <v>22</v>
      </c>
      <c r="J64" s="131">
        <v>0</v>
      </c>
      <c r="K64" s="328">
        <f>G64+J64</f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гуси'!E65</f>
        <v>0</v>
      </c>
      <c r="F65" s="333">
        <f>'4.4 гр птиц гуси'!F65</f>
        <v>0</v>
      </c>
      <c r="G65" s="333">
        <v>0</v>
      </c>
      <c r="H65" s="131">
        <f>'4.4 гр птиц гуси'!H65</f>
        <v>0</v>
      </c>
      <c r="I65" s="131">
        <f>'4.4 гр птиц гуси'!I65</f>
        <v>0</v>
      </c>
      <c r="J65" s="131">
        <v>0</v>
      </c>
      <c r="K65" s="328">
        <f>G65+J65</f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гуси'!E66</f>
        <v>64</v>
      </c>
      <c r="F66" s="333">
        <f>'4.4 гр птиц гуси'!F66</f>
        <v>55</v>
      </c>
      <c r="G66" s="333">
        <v>0</v>
      </c>
      <c r="H66" s="131">
        <f>'4.4 гр птиц гуси'!H66</f>
        <v>35</v>
      </c>
      <c r="I66" s="131">
        <f>'4.4 гр птиц гуси'!I66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гуси'!E67</f>
        <v>0</v>
      </c>
      <c r="F67" s="333">
        <f>'4.4 гр птиц гуси'!F67</f>
        <v>0</v>
      </c>
      <c r="G67" s="333">
        <v>0</v>
      </c>
      <c r="H67" s="131">
        <f>'4.4 гр птиц гуси'!H67</f>
        <v>0</v>
      </c>
      <c r="I67" s="131">
        <f>'4.4 гр птиц гуси'!I67</f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гуси'!E68</f>
        <v>77</v>
      </c>
      <c r="F68" s="333">
        <f>'4.4 гр птиц гуси'!F68</f>
        <v>66</v>
      </c>
      <c r="G68" s="333">
        <v>0</v>
      </c>
      <c r="H68" s="131">
        <f>'4.4 гр птиц гуси'!H68</f>
        <v>0</v>
      </c>
      <c r="I68" s="131">
        <f>'4.4 гр птиц гуси'!I68</f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гуси'!E69</f>
        <v>20</v>
      </c>
      <c r="F69" s="333">
        <f>'4.4 гр птиц гуси'!F69</f>
        <v>19</v>
      </c>
      <c r="G69" s="333">
        <v>0</v>
      </c>
      <c r="H69" s="131">
        <f>'4.4 гр птиц гуси'!H69</f>
        <v>49</v>
      </c>
      <c r="I69" s="131">
        <f>'4.4 гр птиц гуси'!I69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гуси'!E70</f>
        <v>18</v>
      </c>
      <c r="F70" s="333">
        <f>'4.4 гр птиц гуси'!F70</f>
        <v>18</v>
      </c>
      <c r="G70" s="333">
        <v>46</v>
      </c>
      <c r="H70" s="131">
        <f>'4.4 гр птиц гуси'!H70</f>
        <v>52</v>
      </c>
      <c r="I70" s="131">
        <f>'4.4 гр птиц гуси'!I70</f>
        <v>50</v>
      </c>
      <c r="J70" s="131">
        <v>0</v>
      </c>
      <c r="K70" s="328">
        <f t="shared" si="0"/>
        <v>46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гуси'!E71</f>
        <v>127</v>
      </c>
      <c r="F71" s="333">
        <f>'4.4 гр птиц гуси'!F71</f>
        <v>115</v>
      </c>
      <c r="G71" s="333">
        <v>0</v>
      </c>
      <c r="H71" s="131">
        <f>'4.4 гр птиц гуси'!H71</f>
        <v>60</v>
      </c>
      <c r="I71" s="131">
        <f>'4.4 гр птиц гуси'!I71</f>
        <v>59</v>
      </c>
      <c r="J71" s="131">
        <v>3</v>
      </c>
      <c r="K71" s="328">
        <f t="shared" si="0"/>
        <v>3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гуси'!E72</f>
        <v>22</v>
      </c>
      <c r="F72" s="333">
        <f>'4.4 гр птиц гуси'!F72</f>
        <v>22</v>
      </c>
      <c r="G72" s="333">
        <v>0</v>
      </c>
      <c r="H72" s="131">
        <f>'4.4 гр птиц гуси'!H72</f>
        <v>0</v>
      </c>
      <c r="I72" s="131">
        <f>'4.4 гр птиц гуси'!I72</f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гуси'!E73</f>
        <v>11</v>
      </c>
      <c r="F73" s="333">
        <f>'4.4 гр птиц гуси'!F73</f>
        <v>11</v>
      </c>
      <c r="G73" s="333">
        <v>0</v>
      </c>
      <c r="H73" s="131">
        <f>'4.4 гр птиц гуси'!H73</f>
        <v>0</v>
      </c>
      <c r="I73" s="131">
        <f>'4.4 гр птиц гуси'!I73</f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гуси'!E74</f>
        <v>40</v>
      </c>
      <c r="F74" s="333">
        <f>'4.4 гр птиц гуси'!F74</f>
        <v>40</v>
      </c>
      <c r="G74" s="333">
        <v>0</v>
      </c>
      <c r="H74" s="131">
        <f>'4.4 гр птиц гуси'!H74</f>
        <v>35</v>
      </c>
      <c r="I74" s="131">
        <f>'4.4 гр птиц гуси'!I74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гуси'!E75</f>
        <v>11</v>
      </c>
      <c r="F75" s="333">
        <f>'4.4 гр птиц гуси'!F75</f>
        <v>11</v>
      </c>
      <c r="G75" s="333">
        <v>0</v>
      </c>
      <c r="H75" s="131">
        <f>'4.4 гр птиц гуси'!H75</f>
        <v>5</v>
      </c>
      <c r="I75" s="131">
        <f>'4.4 гр птиц гуси'!I75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гуси'!E76</f>
        <v>16</v>
      </c>
      <c r="F76" s="333">
        <f>'4.4 гр птиц гуси'!F76</f>
        <v>16</v>
      </c>
      <c r="G76" s="333">
        <v>0</v>
      </c>
      <c r="H76" s="131">
        <f>'4.4 гр птиц гуси'!H76</f>
        <v>52</v>
      </c>
      <c r="I76" s="131">
        <f>'4.4 гр птиц гуси'!I76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гуси'!E77</f>
        <v>49</v>
      </c>
      <c r="F77" s="333">
        <f>'4.4 гр птиц гуси'!F77</f>
        <v>46</v>
      </c>
      <c r="G77" s="333">
        <v>4</v>
      </c>
      <c r="H77" s="131">
        <f>'4.4 гр птиц гуси'!H77</f>
        <v>7</v>
      </c>
      <c r="I77" s="131">
        <f>'4.4 гр птиц гуси'!I77</f>
        <v>7</v>
      </c>
      <c r="J77" s="131">
        <v>0</v>
      </c>
      <c r="K77" s="328">
        <f t="shared" si="0"/>
        <v>4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гуси'!E78</f>
        <v>10</v>
      </c>
      <c r="F78" s="333">
        <f>'4.4 гр птиц гуси'!F78</f>
        <v>5</v>
      </c>
      <c r="G78" s="333">
        <v>0</v>
      </c>
      <c r="H78" s="131">
        <f>'4.4 гр птиц гуси'!H78</f>
        <v>42</v>
      </c>
      <c r="I78" s="131">
        <f>'4.4 гр птиц гуси'!I78</f>
        <v>34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гуси'!E79</f>
        <v>74</v>
      </c>
      <c r="F79" s="333">
        <f>'4.4 гр птиц гуси'!F79</f>
        <v>56</v>
      </c>
      <c r="G79" s="333">
        <v>21</v>
      </c>
      <c r="H79" s="131">
        <f>'4.4 гр птиц гуси'!H79</f>
        <v>65</v>
      </c>
      <c r="I79" s="131">
        <f>'4.4 гр птиц гуси'!I79</f>
        <v>59</v>
      </c>
      <c r="J79" s="131">
        <v>0</v>
      </c>
      <c r="K79" s="328">
        <f t="shared" si="0"/>
        <v>21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гуси'!E80</f>
        <v>0</v>
      </c>
      <c r="F80" s="333">
        <f>'4.4 гр птиц гуси'!F80</f>
        <v>0</v>
      </c>
      <c r="G80" s="333">
        <v>0</v>
      </c>
      <c r="H80" s="131">
        <f>'4.4 гр птиц гуси'!H80</f>
        <v>0</v>
      </c>
      <c r="I80" s="131">
        <f>'4.4 гр птиц гуси'!I80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гуси'!E81</f>
        <v>33</v>
      </c>
      <c r="F81" s="333">
        <f>'4.4 гр птиц гуси'!F81</f>
        <v>28</v>
      </c>
      <c r="G81" s="333">
        <v>6</v>
      </c>
      <c r="H81" s="131">
        <f>'4.4 гр птиц гуси'!H81</f>
        <v>248</v>
      </c>
      <c r="I81" s="131">
        <f>'4.4 гр птиц гуси'!I81</f>
        <v>157</v>
      </c>
      <c r="J81" s="131">
        <v>0</v>
      </c>
      <c r="K81" s="328">
        <f t="shared" si="0"/>
        <v>6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гуси'!E82</f>
        <v>501</v>
      </c>
      <c r="F82" s="333">
        <f>'4.4 гр птиц гуси'!F82</f>
        <v>304</v>
      </c>
      <c r="G82" s="333">
        <v>0</v>
      </c>
      <c r="H82" s="131">
        <f>'4.4 гр птиц гуси'!H82</f>
        <v>349</v>
      </c>
      <c r="I82" s="131">
        <f>'4.4 гр птиц гуси'!I82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гуси'!E83</f>
        <v>57</v>
      </c>
      <c r="F83" s="333">
        <f>'4.4 гр птиц гуси'!F83</f>
        <v>44</v>
      </c>
      <c r="G83" s="333">
        <v>4</v>
      </c>
      <c r="H83" s="131">
        <f>'4.4 гр птиц гуси'!H83</f>
        <v>0</v>
      </c>
      <c r="I83" s="131">
        <f>'4.4 гр птиц гуси'!I83</f>
        <v>0</v>
      </c>
      <c r="J83" s="131">
        <v>0</v>
      </c>
      <c r="K83" s="328">
        <f t="shared" si="0"/>
        <v>4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71</v>
      </c>
      <c r="F84" s="333">
        <v>71</v>
      </c>
      <c r="G84" s="333">
        <v>35</v>
      </c>
      <c r="H84" s="131">
        <f>'4.4 гр птиц гуси'!H84</f>
        <v>0</v>
      </c>
      <c r="I84" s="131">
        <f>'4.4 гр птиц гуси'!I84</f>
        <v>0</v>
      </c>
      <c r="J84" s="131">
        <v>0</v>
      </c>
      <c r="K84" s="328">
        <f t="shared" si="0"/>
        <v>35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гуси'!E85</f>
        <v>2</v>
      </c>
      <c r="F85" s="333">
        <f>'4.4 гр птиц гуси'!F85</f>
        <v>2</v>
      </c>
      <c r="G85" s="333">
        <v>0</v>
      </c>
      <c r="H85" s="131">
        <f>'4.4 гр птиц гуси'!H85</f>
        <v>0</v>
      </c>
      <c r="I85" s="131">
        <f>'4.4 гр птиц гуси'!I85</f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гуси'!E86</f>
        <v>72</v>
      </c>
      <c r="F86" s="333">
        <f>'4.4 гр птиц гуси'!F86</f>
        <v>63</v>
      </c>
      <c r="G86" s="333">
        <v>3</v>
      </c>
      <c r="H86" s="131">
        <f>'4.4 гр птиц гуси'!H86</f>
        <v>0</v>
      </c>
      <c r="I86" s="131">
        <f>'4.4 гр птиц гуси'!I86</f>
        <v>0</v>
      </c>
      <c r="J86" s="131">
        <v>0</v>
      </c>
      <c r="K86" s="328">
        <f t="shared" si="0"/>
        <v>3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гуси'!E87</f>
        <v>5</v>
      </c>
      <c r="F87" s="333">
        <f>'4.4 гр птиц гуси'!F87</f>
        <v>5</v>
      </c>
      <c r="G87" s="333">
        <v>15</v>
      </c>
      <c r="H87" s="131">
        <f>'4.4 гр птиц гуси'!H87</f>
        <v>8</v>
      </c>
      <c r="I87" s="131">
        <f>'4.4 гр птиц гуси'!I87</f>
        <v>8</v>
      </c>
      <c r="J87" s="131">
        <v>8</v>
      </c>
      <c r="K87" s="328">
        <f t="shared" ref="K87:K162" si="1">G87+J87</f>
        <v>23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гуси'!E89</f>
        <v>65</v>
      </c>
      <c r="F89" s="333">
        <f>'4.4 гр птиц гуси'!F89</f>
        <v>51</v>
      </c>
      <c r="G89" s="333">
        <v>0</v>
      </c>
      <c r="H89" s="131">
        <f>'4.4 гр птиц гуси'!H89</f>
        <v>52</v>
      </c>
      <c r="I89" s="131">
        <f>'4.4 гр птиц гуси'!I89</f>
        <v>52</v>
      </c>
      <c r="J89" s="131">
        <v>8</v>
      </c>
      <c r="K89" s="328">
        <f t="shared" si="1"/>
        <v>8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гуси'!E90</f>
        <v>0</v>
      </c>
      <c r="F90" s="333">
        <f>'4.4 гр птиц гуси'!F90</f>
        <v>0</v>
      </c>
      <c r="G90" s="333">
        <v>0</v>
      </c>
      <c r="H90" s="131">
        <f>'4.4 гр птиц гуси'!H90</f>
        <v>0</v>
      </c>
      <c r="I90" s="131">
        <f>'4.4 гр птиц гуси'!I90</f>
        <v>0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гуси'!E91</f>
        <v>4</v>
      </c>
      <c r="F91" s="333">
        <f>'4.4 гр птиц гуси'!F91</f>
        <v>4</v>
      </c>
      <c r="G91" s="333">
        <v>3</v>
      </c>
      <c r="H91" s="131">
        <f>'4.4 гр птиц гуси'!H91</f>
        <v>1</v>
      </c>
      <c r="I91" s="131">
        <f>'4.4 гр птиц гуси'!I91</f>
        <v>1</v>
      </c>
      <c r="J91" s="131">
        <v>0</v>
      </c>
      <c r="K91" s="328">
        <f t="shared" si="1"/>
        <v>3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гуси'!E92</f>
        <v>0</v>
      </c>
      <c r="F92" s="333">
        <f>'4.4 гр птиц гуси'!F92</f>
        <v>0</v>
      </c>
      <c r="G92" s="333">
        <v>0</v>
      </c>
      <c r="H92" s="131">
        <f>'4.4 гр птиц гуси'!H92</f>
        <v>0</v>
      </c>
      <c r="I92" s="131">
        <f>'4.4 гр птиц гуси'!I92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гуси'!E93</f>
        <v>166</v>
      </c>
      <c r="F93" s="333">
        <f>'4.4 гр птиц гуси'!F93</f>
        <v>60</v>
      </c>
      <c r="G93" s="333">
        <v>0</v>
      </c>
      <c r="H93" s="131">
        <f>'4.4 гр птиц гуси'!H93</f>
        <v>92</v>
      </c>
      <c r="I93" s="131">
        <f>'4.4 гр птиц гуси'!I93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104</v>
      </c>
      <c r="F94" s="333">
        <v>74</v>
      </c>
      <c r="G94" s="333">
        <v>6</v>
      </c>
      <c r="H94" s="131">
        <f>'4.4 гр птиц гуси'!H94</f>
        <v>285</v>
      </c>
      <c r="I94" s="131">
        <f>'4.4 гр птиц гуси'!I94</f>
        <v>267</v>
      </c>
      <c r="J94" s="131">
        <v>7</v>
      </c>
      <c r="K94" s="328">
        <f t="shared" si="1"/>
        <v>13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гуси'!E95</f>
        <v>31</v>
      </c>
      <c r="F95" s="333">
        <f>'4.4 гр птиц гуси'!F95</f>
        <v>25</v>
      </c>
      <c r="G95" s="333">
        <v>4</v>
      </c>
      <c r="H95" s="131">
        <f>'4.4 гр птиц гуси'!H95</f>
        <v>115</v>
      </c>
      <c r="I95" s="131">
        <f>'4.4 гр птиц гуси'!I95</f>
        <v>85</v>
      </c>
      <c r="J95" s="131">
        <v>0</v>
      </c>
      <c r="K95" s="328">
        <f t="shared" si="1"/>
        <v>4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гуси'!E96</f>
        <v>52</v>
      </c>
      <c r="F96" s="333">
        <f>'4.4 гр птиц гуси'!F96</f>
        <v>52</v>
      </c>
      <c r="G96" s="333">
        <v>0</v>
      </c>
      <c r="H96" s="131">
        <f>'4.4 гр птиц гуси'!H96</f>
        <v>0</v>
      </c>
      <c r="I96" s="131">
        <f>'4.4 гр птиц гуси'!I96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гуси'!E97</f>
        <v>0</v>
      </c>
      <c r="F97" s="333">
        <f>'4.4 гр птиц гуси'!F97</f>
        <v>0</v>
      </c>
      <c r="G97" s="333">
        <v>0</v>
      </c>
      <c r="H97" s="131">
        <f>'4.4 гр птиц гуси'!H97</f>
        <v>0</v>
      </c>
      <c r="I97" s="131">
        <f>'4.4 гр птиц гуси'!I97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31</v>
      </c>
      <c r="F98" s="333">
        <v>31</v>
      </c>
      <c r="G98" s="333">
        <v>19</v>
      </c>
      <c r="H98" s="131">
        <f>'4.4 гр птиц гуси'!H98</f>
        <v>24</v>
      </c>
      <c r="I98" s="131">
        <f>'4.4 гр птиц гуси'!I98</f>
        <v>24</v>
      </c>
      <c r="J98" s="131">
        <v>9</v>
      </c>
      <c r="K98" s="328">
        <f t="shared" si="1"/>
        <v>28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гуси'!E99</f>
        <v>37</v>
      </c>
      <c r="F99" s="333">
        <f>'4.4 гр птиц гуси'!F99</f>
        <v>33</v>
      </c>
      <c r="G99" s="333">
        <v>0</v>
      </c>
      <c r="H99" s="131">
        <f>'4.4 гр птиц гуси'!H99</f>
        <v>0</v>
      </c>
      <c r="I99" s="131">
        <f>'4.4 гр птиц гуси'!I99</f>
        <v>0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гуси'!E100</f>
        <v>0</v>
      </c>
      <c r="F100" s="333">
        <f>'4.4 гр птиц гуси'!F100</f>
        <v>0</v>
      </c>
      <c r="G100" s="333">
        <v>0</v>
      </c>
      <c r="H100" s="131">
        <f>'4.4 гр птиц гуси'!H100</f>
        <v>0</v>
      </c>
      <c r="I100" s="131">
        <f>'4.4 гр птиц гуси'!I100</f>
        <v>0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гуси'!E101</f>
        <v>44</v>
      </c>
      <c r="F101" s="333">
        <f>'4.4 гр птиц гуси'!F101</f>
        <v>39</v>
      </c>
      <c r="G101" s="333">
        <v>0</v>
      </c>
      <c r="H101" s="131">
        <f>'4.4 гр птиц гуси'!H101</f>
        <v>0</v>
      </c>
      <c r="I101" s="131">
        <f>'4.4 гр птиц гуси'!I101</f>
        <v>0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гуси'!E102</f>
        <v>0</v>
      </c>
      <c r="F102" s="333">
        <f>'4.4 гр птиц гуси'!F102</f>
        <v>0</v>
      </c>
      <c r="G102" s="333">
        <v>0</v>
      </c>
      <c r="H102" s="131">
        <f>'4.4 гр птиц гуси'!H102</f>
        <v>0</v>
      </c>
      <c r="I102" s="131">
        <f>'4.4 гр птиц гуси'!I102</f>
        <v>0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гуси'!E103</f>
        <v>20</v>
      </c>
      <c r="F103" s="333">
        <f>'4.4 гр птиц гуси'!F103</f>
        <v>20</v>
      </c>
      <c r="G103" s="333">
        <v>13</v>
      </c>
      <c r="H103" s="131">
        <f>'4.4 гр птиц гуси'!H103</f>
        <v>12</v>
      </c>
      <c r="I103" s="131">
        <f>'4.4 гр птиц гуси'!I103</f>
        <v>12</v>
      </c>
      <c r="J103" s="131">
        <v>3</v>
      </c>
      <c r="K103" s="328">
        <f t="shared" si="1"/>
        <v>16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гуси'!E104</f>
        <v>7</v>
      </c>
      <c r="F104" s="333">
        <f>'4.4 гр птиц гуси'!F104</f>
        <v>5</v>
      </c>
      <c r="G104" s="333">
        <v>0</v>
      </c>
      <c r="H104" s="131">
        <f>'4.4 гр птиц гуси'!H104</f>
        <v>0</v>
      </c>
      <c r="I104" s="131">
        <f>'4.4 гр птиц гуси'!I104</f>
        <v>0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гуси'!E105</f>
        <v>79</v>
      </c>
      <c r="F105" s="333">
        <f>'4.4 гр птиц гуси'!F105</f>
        <v>76</v>
      </c>
      <c r="G105" s="333">
        <v>86</v>
      </c>
      <c r="H105" s="131">
        <f>'4.4 гр птиц гуси'!H105</f>
        <v>129</v>
      </c>
      <c r="I105" s="131">
        <f>'4.4 гр птиц гуси'!I105</f>
        <v>126</v>
      </c>
      <c r="J105" s="131">
        <v>6</v>
      </c>
      <c r="K105" s="328">
        <f t="shared" si="1"/>
        <v>92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гуси'!E106</f>
        <v>0</v>
      </c>
      <c r="F106" s="333">
        <f>'4.4 гр птиц гуси'!F106</f>
        <v>0</v>
      </c>
      <c r="G106" s="333">
        <v>0</v>
      </c>
      <c r="H106" s="131">
        <f>'4.4 гр птиц гуси'!H106</f>
        <v>0</v>
      </c>
      <c r="I106" s="131">
        <f>'4.4 гр птиц гуси'!I106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гуси'!E107</f>
        <v>16</v>
      </c>
      <c r="F107" s="333">
        <f>'4.4 гр птиц гуси'!F107</f>
        <v>16</v>
      </c>
      <c r="G107" s="333">
        <v>0</v>
      </c>
      <c r="H107" s="131">
        <f>'4.4 гр птиц гуси'!H107</f>
        <v>0</v>
      </c>
      <c r="I107" s="131">
        <f>'4.4 гр птиц гуси'!I107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гуси'!E108</f>
        <v>0</v>
      </c>
      <c r="F108" s="333">
        <f>'4.4 гр птиц гуси'!F108</f>
        <v>0</v>
      </c>
      <c r="G108" s="333">
        <v>0</v>
      </c>
      <c r="H108" s="131">
        <f>'4.4 гр птиц гуси'!H108</f>
        <v>0</v>
      </c>
      <c r="I108" s="131">
        <f>'4.4 гр птиц гуси'!I108</f>
        <v>0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гуси'!E111</f>
        <v>124</v>
      </c>
      <c r="F111" s="333">
        <f>'4.4 гр птиц гуси'!F111</f>
        <v>120</v>
      </c>
      <c r="G111" s="333">
        <v>4</v>
      </c>
      <c r="H111" s="131">
        <f>'4.4 гр птиц гуси'!H111</f>
        <v>69</v>
      </c>
      <c r="I111" s="131">
        <f>'4.4 гр птиц гуси'!I111</f>
        <v>69</v>
      </c>
      <c r="J111" s="131">
        <v>0</v>
      </c>
      <c r="K111" s="328">
        <f t="shared" si="1"/>
        <v>4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гуси'!E112</f>
        <v>69</v>
      </c>
      <c r="F112" s="333">
        <f>'4.4 гр птиц гуси'!F112</f>
        <v>69</v>
      </c>
      <c r="G112" s="333">
        <v>0</v>
      </c>
      <c r="H112" s="131">
        <f>'4.4 гр птиц гуси'!H112</f>
        <v>89</v>
      </c>
      <c r="I112" s="131">
        <f>'4.4 гр птиц гуси'!I112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гуси'!E113</f>
        <v>0</v>
      </c>
      <c r="F113" s="333">
        <f>'4.4 гр птиц гуси'!F113</f>
        <v>0</v>
      </c>
      <c r="G113" s="333">
        <v>0</v>
      </c>
      <c r="H113" s="131">
        <f>'4.4 гр птиц гуси'!H113</f>
        <v>211</v>
      </c>
      <c r="I113" s="131">
        <f>'4.4 гр птиц гуси'!I113</f>
        <v>208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гуси'!E114</f>
        <v>6</v>
      </c>
      <c r="F114" s="333">
        <f>'4.4 гр птиц гуси'!F114</f>
        <v>6</v>
      </c>
      <c r="G114" s="333">
        <v>0</v>
      </c>
      <c r="H114" s="131">
        <f>'4.4 гр птиц гуси'!H114</f>
        <v>534</v>
      </c>
      <c r="I114" s="131">
        <f>'4.4 гр птиц гуси'!I114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гуси'!E115</f>
        <v>149</v>
      </c>
      <c r="F115" s="333">
        <f>'4.4 гр птиц гуси'!F115</f>
        <v>109</v>
      </c>
      <c r="G115" s="333">
        <v>5</v>
      </c>
      <c r="H115" s="131">
        <f>'4.4 гр птиц гуси'!H115</f>
        <v>64</v>
      </c>
      <c r="I115" s="131">
        <f>'4.4 гр птиц гуси'!I115</f>
        <v>36</v>
      </c>
      <c r="J115" s="131">
        <v>0</v>
      </c>
      <c r="K115" s="328">
        <f t="shared" si="1"/>
        <v>5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гуси'!E116</f>
        <v>6</v>
      </c>
      <c r="F116" s="333">
        <f>'4.4 гр птиц гуси'!F116</f>
        <v>6</v>
      </c>
      <c r="G116" s="333">
        <v>0</v>
      </c>
      <c r="H116" s="131">
        <f>'4.4 гр птиц гуси'!H116</f>
        <v>68</v>
      </c>
      <c r="I116" s="131">
        <f>'4.4 гр птиц гуси'!I116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гуси'!E117</f>
        <v>2</v>
      </c>
      <c r="F117" s="333">
        <f>'4.4 гр птиц гуси'!F117</f>
        <v>2</v>
      </c>
      <c r="G117" s="333">
        <v>0</v>
      </c>
      <c r="H117" s="131">
        <f>'4.4 гр птиц гуси'!H117</f>
        <v>1</v>
      </c>
      <c r="I117" s="131">
        <f>'4.4 гр птиц гуси'!I117</f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гуси'!E118</f>
        <v>12</v>
      </c>
      <c r="F118" s="333">
        <f>'4.4 гр птиц гуси'!F118</f>
        <v>12</v>
      </c>
      <c r="G118" s="333">
        <v>0</v>
      </c>
      <c r="H118" s="131">
        <f>'4.4 гр птиц гуси'!H118</f>
        <v>13</v>
      </c>
      <c r="I118" s="131">
        <f>'4.4 гр птиц гуси'!I118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гуси'!E119</f>
        <v>0</v>
      </c>
      <c r="F119" s="333">
        <f>'4.4 гр птиц гуси'!F119</f>
        <v>0</v>
      </c>
      <c r="G119" s="333">
        <v>0</v>
      </c>
      <c r="H119" s="131">
        <f>'4.4 гр птиц гуси'!H119</f>
        <v>0</v>
      </c>
      <c r="I119" s="131">
        <f>'4.4 гр птиц гуси'!I119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гуси'!E120</f>
        <v>84</v>
      </c>
      <c r="F120" s="333">
        <f>'4.4 гр птиц гуси'!F120</f>
        <v>80</v>
      </c>
      <c r="G120" s="333">
        <v>0</v>
      </c>
      <c r="H120" s="131">
        <f>'4.4 гр птиц гуси'!H120</f>
        <v>0</v>
      </c>
      <c r="I120" s="131">
        <f>'4.4 гр птиц гуси'!I120</f>
        <v>0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гуси'!E121</f>
        <v>6</v>
      </c>
      <c r="F121" s="333">
        <f>'4.4 гр птиц гуси'!F121</f>
        <v>6</v>
      </c>
      <c r="G121" s="333">
        <v>0</v>
      </c>
      <c r="H121" s="131">
        <f>'4.4 гр птиц гуси'!H121</f>
        <v>203</v>
      </c>
      <c r="I121" s="131">
        <f>'4.4 гр птиц гуси'!I121</f>
        <v>191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гуси'!E122</f>
        <v>0</v>
      </c>
      <c r="F122" s="333">
        <f>'4.4 гр птиц гуси'!F122</f>
        <v>0</v>
      </c>
      <c r="G122" s="333">
        <v>0</v>
      </c>
      <c r="H122" s="131">
        <f>'4.4 гр птиц гуси'!H122</f>
        <v>0</v>
      </c>
      <c r="I122" s="131">
        <f>'4.4 гр птиц гуси'!I122</f>
        <v>0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гуси'!E123</f>
        <v>60</v>
      </c>
      <c r="F123" s="333">
        <f>'4.4 гр птиц гуси'!F123</f>
        <v>60</v>
      </c>
      <c r="G123" s="333">
        <v>0</v>
      </c>
      <c r="H123" s="131">
        <f>'4.4 гр птиц гуси'!H123</f>
        <v>89</v>
      </c>
      <c r="I123" s="131">
        <f>'4.4 гр птиц гуси'!I123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гуси'!E124</f>
        <v>0</v>
      </c>
      <c r="F124" s="333">
        <f>'4.4 гр птиц гуси'!F124</f>
        <v>0</v>
      </c>
      <c r="G124" s="333">
        <v>0</v>
      </c>
      <c r="H124" s="131">
        <f>'4.4 гр птиц гуси'!H124</f>
        <v>0</v>
      </c>
      <c r="I124" s="131">
        <f>'4.4 гр птиц гуси'!I124</f>
        <v>0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гуси'!E125</f>
        <v>159</v>
      </c>
      <c r="F125" s="333">
        <f>'4.4 гр птиц гуси'!F125</f>
        <v>149</v>
      </c>
      <c r="G125" s="333">
        <v>4</v>
      </c>
      <c r="H125" s="131">
        <f>'4.4 гр птиц гуси'!H125</f>
        <v>0</v>
      </c>
      <c r="I125" s="131">
        <f>'4.4 гр птиц гуси'!I125</f>
        <v>0</v>
      </c>
      <c r="J125" s="131">
        <v>0</v>
      </c>
      <c r="K125" s="328">
        <f t="shared" si="1"/>
        <v>4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гуси'!E126</f>
        <v>43</v>
      </c>
      <c r="F126" s="333">
        <f>'4.4 гр птиц гуси'!F126</f>
        <v>43</v>
      </c>
      <c r="G126" s="333">
        <v>0</v>
      </c>
      <c r="H126" s="131">
        <f>'4.4 гр птиц гуси'!H126</f>
        <v>11</v>
      </c>
      <c r="I126" s="131">
        <f>'4.4 гр птиц гуси'!I126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гуси'!E129</f>
        <v>206</v>
      </c>
      <c r="F129" s="333">
        <f>'4.4 гр птиц гуси'!F129</f>
        <v>187</v>
      </c>
      <c r="G129" s="333">
        <v>15</v>
      </c>
      <c r="H129" s="131">
        <f>'4.4 гр птиц гуси'!H129</f>
        <v>51</v>
      </c>
      <c r="I129" s="131">
        <f>'4.4 гр птиц гуси'!I129</f>
        <v>50</v>
      </c>
      <c r="J129" s="131">
        <v>0</v>
      </c>
      <c r="K129" s="328">
        <f t="shared" si="1"/>
        <v>15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гуси'!E130</f>
        <v>3</v>
      </c>
      <c r="F130" s="333">
        <f>'4.4 гр птиц гуси'!F130</f>
        <v>3</v>
      </c>
      <c r="G130" s="333">
        <v>0</v>
      </c>
      <c r="H130" s="131">
        <f>'4.4 гр птиц гуси'!H130</f>
        <v>1</v>
      </c>
      <c r="I130" s="131">
        <f>'4.4 гр птиц гуси'!I130</f>
        <v>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гуси'!E131</f>
        <v>0</v>
      </c>
      <c r="F131" s="333">
        <f>'4.4 гр птиц гуси'!F131</f>
        <v>0</v>
      </c>
      <c r="G131" s="333">
        <v>0</v>
      </c>
      <c r="H131" s="131">
        <f>'4.4 гр птиц гуси'!H131</f>
        <v>0</v>
      </c>
      <c r="I131" s="131">
        <f>'4.4 гр птиц гуси'!I131</f>
        <v>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ref="K132" si="2">G132+J132</f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гуси'!E133</f>
        <v>422</v>
      </c>
      <c r="F133" s="333">
        <f>'4.4 гр птиц гуси'!F133</f>
        <v>381</v>
      </c>
      <c r="G133" s="333">
        <v>22</v>
      </c>
      <c r="H133" s="131">
        <f>'4.4 гр птиц гуси'!H133</f>
        <v>245</v>
      </c>
      <c r="I133" s="131">
        <f>'4.4 гр птиц гуси'!I133</f>
        <v>245</v>
      </c>
      <c r="J133" s="131">
        <v>0</v>
      </c>
      <c r="K133" s="328">
        <f t="shared" si="1"/>
        <v>22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гуси'!E134</f>
        <v>292</v>
      </c>
      <c r="F134" s="333">
        <f>'4.4 гр птиц гуси'!F134</f>
        <v>237</v>
      </c>
      <c r="G134" s="333">
        <v>7</v>
      </c>
      <c r="H134" s="131">
        <f>'4.4 гр птиц гуси'!H134</f>
        <v>116</v>
      </c>
      <c r="I134" s="131">
        <f>'4.4 гр птиц гуси'!I134</f>
        <v>99</v>
      </c>
      <c r="J134" s="131">
        <v>0</v>
      </c>
      <c r="K134" s="328">
        <f t="shared" si="1"/>
        <v>7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гуси'!E135</f>
        <v>43</v>
      </c>
      <c r="F135" s="333">
        <f>'4.4 гр птиц гуси'!F135</f>
        <v>33</v>
      </c>
      <c r="G135" s="333">
        <v>0</v>
      </c>
      <c r="H135" s="131">
        <f>'4.4 гр птиц гуси'!H135</f>
        <v>0</v>
      </c>
      <c r="I135" s="131">
        <f>'4.4 гр птиц гуси'!I135</f>
        <v>0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гуси'!E136</f>
        <v>7</v>
      </c>
      <c r="F136" s="333">
        <f>'4.4 гр птиц гуси'!F136</f>
        <v>7</v>
      </c>
      <c r="G136" s="333">
        <v>0</v>
      </c>
      <c r="H136" s="131">
        <f>'4.4 гр птиц гуси'!H136</f>
        <v>13</v>
      </c>
      <c r="I136" s="131">
        <f>'4.4 гр птиц гуси'!I136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гуси'!E137</f>
        <v>0</v>
      </c>
      <c r="F137" s="333">
        <f>'4.4 гр птиц гуси'!F137</f>
        <v>0</v>
      </c>
      <c r="G137" s="333">
        <v>0</v>
      </c>
      <c r="H137" s="131">
        <f>'4.4 гр птиц гуси'!H137</f>
        <v>0</v>
      </c>
      <c r="I137" s="131">
        <f>'4.4 гр птиц гуси'!I137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3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286</v>
      </c>
      <c r="F139" s="333">
        <v>211</v>
      </c>
      <c r="G139" s="333">
        <v>12</v>
      </c>
      <c r="H139" s="131">
        <f>'4.4 гр птиц гуси'!H139</f>
        <v>24</v>
      </c>
      <c r="I139" s="131">
        <f>'4.4 гр птиц гуси'!I139</f>
        <v>20</v>
      </c>
      <c r="J139" s="131">
        <v>0</v>
      </c>
      <c r="K139" s="328">
        <f t="shared" si="1"/>
        <v>12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гуси'!E140</f>
        <v>0</v>
      </c>
      <c r="F140" s="333">
        <f>'4.4 гр птиц гуси'!F140</f>
        <v>0</v>
      </c>
      <c r="G140" s="333">
        <v>0</v>
      </c>
      <c r="H140" s="131">
        <f>'4.4 гр птиц гуси'!H140</f>
        <v>0</v>
      </c>
      <c r="I140" s="131">
        <f>'4.4 гр птиц гуси'!I140</f>
        <v>0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гуси'!E141</f>
        <v>14</v>
      </c>
      <c r="F141" s="333">
        <f>'4.4 гр птиц гуси'!F141</f>
        <v>13</v>
      </c>
      <c r="G141" s="333">
        <v>0</v>
      </c>
      <c r="H141" s="131">
        <f>'4.4 гр птиц гуси'!H141</f>
        <v>0</v>
      </c>
      <c r="I141" s="131">
        <f>'4.4 гр птиц гуси'!I141</f>
        <v>0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ref="K142" si="4">G142+J142</f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5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гуси'!E144</f>
        <v>0</v>
      </c>
      <c r="F144" s="333">
        <f>'4.4 гр птиц гуси'!F144</f>
        <v>0</v>
      </c>
      <c r="G144" s="333">
        <v>0</v>
      </c>
      <c r="H144" s="131">
        <f>'4.4 гр птиц гуси'!H144</f>
        <v>0</v>
      </c>
      <c r="I144" s="131">
        <f>'4.4 гр птиц гуси'!I144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гуси'!E145</f>
        <v>0</v>
      </c>
      <c r="F145" s="333">
        <f>'4.4 гр птиц гуси'!F145</f>
        <v>0</v>
      </c>
      <c r="G145" s="333">
        <v>0</v>
      </c>
      <c r="H145" s="131">
        <f>'4.4 гр птиц гуси'!H145</f>
        <v>0</v>
      </c>
      <c r="I145" s="131">
        <f>'4.4 гр птиц гуси'!I145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гуси'!E146</f>
        <v>13</v>
      </c>
      <c r="F146" s="333">
        <f>'4.4 гр птиц гуси'!F146</f>
        <v>10</v>
      </c>
      <c r="G146" s="333">
        <v>0</v>
      </c>
      <c r="H146" s="131">
        <f>'4.4 гр птиц гуси'!H146</f>
        <v>0</v>
      </c>
      <c r="I146" s="131">
        <f>'4.4 гр птиц гуси'!I146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гуси'!E147</f>
        <v>470</v>
      </c>
      <c r="F147" s="333">
        <f>'4.4 гр птиц гуси'!F147</f>
        <v>458</v>
      </c>
      <c r="G147" s="333">
        <v>0</v>
      </c>
      <c r="H147" s="131">
        <f>'4.4 гр птиц гуси'!H147</f>
        <v>162</v>
      </c>
      <c r="I147" s="131">
        <f>'4.4 гр птиц гуси'!I147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гуси'!E149</f>
        <v>0</v>
      </c>
      <c r="F148" s="333">
        <f>'4.4 гр птиц гуси'!F149</f>
        <v>0</v>
      </c>
      <c r="G148" s="333">
        <v>0</v>
      </c>
      <c r="H148" s="131">
        <f>'4.4 гр птиц гуси'!H149</f>
        <v>0</v>
      </c>
      <c r="I148" s="131">
        <f>'4.4 гр птиц гуси'!I149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гуси'!E149</f>
        <v>0</v>
      </c>
      <c r="F149" s="393">
        <f>'4.4 гр птиц гуси'!F149</f>
        <v>0</v>
      </c>
      <c r="G149" s="393">
        <v>0</v>
      </c>
      <c r="H149" s="131">
        <f>'4.4 гр птиц гуси'!H149</f>
        <v>0</v>
      </c>
      <c r="I149" s="131">
        <f>'4.4 гр птиц гуси'!I149</f>
        <v>0</v>
      </c>
      <c r="J149" s="131">
        <v>0</v>
      </c>
      <c r="K149" s="386">
        <f t="shared" ref="K149" si="6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гуси'!E150</f>
        <v>38</v>
      </c>
      <c r="F150" s="333">
        <f>'4.4 гр птиц гуси'!F150</f>
        <v>38</v>
      </c>
      <c r="G150" s="333">
        <v>1</v>
      </c>
      <c r="H150" s="131">
        <f>'4.4 гр птиц гуси'!H150</f>
        <v>27</v>
      </c>
      <c r="I150" s="131">
        <f>'4.4 гр птиц гуси'!I150</f>
        <v>27</v>
      </c>
      <c r="J150" s="131">
        <v>0</v>
      </c>
      <c r="K150" s="328">
        <f t="shared" si="1"/>
        <v>1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гуси'!E151</f>
        <v>227</v>
      </c>
      <c r="F151" s="333">
        <f>'4.4 гр птиц гуси'!F151</f>
        <v>199</v>
      </c>
      <c r="G151" s="333">
        <v>9</v>
      </c>
      <c r="H151" s="131">
        <f>'4.4 гр птиц гуси'!H151</f>
        <v>79</v>
      </c>
      <c r="I151" s="131">
        <f>'4.4 гр птиц гуси'!I151</f>
        <v>77</v>
      </c>
      <c r="J151" s="131">
        <v>0</v>
      </c>
      <c r="K151" s="328">
        <f t="shared" si="1"/>
        <v>9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гуси'!E152</f>
        <v>129</v>
      </c>
      <c r="F152" s="333">
        <f>'4.4 гр птиц гуси'!F152</f>
        <v>97</v>
      </c>
      <c r="G152" s="333">
        <v>5</v>
      </c>
      <c r="H152" s="131">
        <f>'4.4 гр птиц гуси'!H152</f>
        <v>233</v>
      </c>
      <c r="I152" s="131">
        <f>'4.4 гр птиц гуси'!I152</f>
        <v>190</v>
      </c>
      <c r="J152" s="131">
        <v>1</v>
      </c>
      <c r="K152" s="328">
        <f t="shared" si="1"/>
        <v>6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гуси'!E153</f>
        <v>293</v>
      </c>
      <c r="F153" s="333">
        <f>'4.4 гр птиц гуси'!F153</f>
        <v>250</v>
      </c>
      <c r="G153" s="333">
        <v>24</v>
      </c>
      <c r="H153" s="131">
        <f>'4.4 гр птиц гуси'!H153</f>
        <v>74</v>
      </c>
      <c r="I153" s="131">
        <f>'4.4 гр птиц гуси'!I153</f>
        <v>60</v>
      </c>
      <c r="J153" s="131">
        <v>1</v>
      </c>
      <c r="K153" s="328">
        <f t="shared" si="1"/>
        <v>25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гуси'!E154</f>
        <v>149</v>
      </c>
      <c r="F154" s="333">
        <f>'4.4 гр птиц гуси'!F154</f>
        <v>127</v>
      </c>
      <c r="G154" s="333">
        <v>27</v>
      </c>
      <c r="H154" s="131">
        <f>'4.4 гр птиц гуси'!H154</f>
        <v>77</v>
      </c>
      <c r="I154" s="131">
        <f>'4.4 гр птиц гуси'!I154</f>
        <v>75</v>
      </c>
      <c r="J154" s="131">
        <v>11</v>
      </c>
      <c r="K154" s="328">
        <f t="shared" si="1"/>
        <v>38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гуси'!E155</f>
        <v>0</v>
      </c>
      <c r="F155" s="333">
        <f>'4.4 гр птиц гуси'!F155</f>
        <v>0</v>
      </c>
      <c r="G155" s="333">
        <v>0</v>
      </c>
      <c r="H155" s="131">
        <f>'4.4 гр птиц гуси'!H155</f>
        <v>0</v>
      </c>
      <c r="I155" s="131">
        <f>'4.4 гр птиц гуси'!I155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гуси'!E156</f>
        <v>0</v>
      </c>
      <c r="F156" s="333">
        <f>'4.4 гр птиц гуси'!F156</f>
        <v>0</v>
      </c>
      <c r="G156" s="333">
        <v>0</v>
      </c>
      <c r="H156" s="131">
        <f>'4.4 гр птиц гуси'!H156</f>
        <v>0</v>
      </c>
      <c r="I156" s="131">
        <f>'4.4 гр птиц гуси'!I156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гуси'!E157</f>
        <v>75</v>
      </c>
      <c r="F157" s="333">
        <f>'4.4 гр птиц гуси'!F157</f>
        <v>74</v>
      </c>
      <c r="G157" s="333">
        <v>3</v>
      </c>
      <c r="H157" s="131">
        <f>'4.4 гр птиц гуси'!H157</f>
        <v>52</v>
      </c>
      <c r="I157" s="131">
        <f>'4.4 гр птиц гуси'!I157</f>
        <v>52</v>
      </c>
      <c r="J157" s="131">
        <v>0</v>
      </c>
      <c r="K157" s="328">
        <f t="shared" si="1"/>
        <v>3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90</v>
      </c>
      <c r="F158" s="333">
        <v>69</v>
      </c>
      <c r="G158" s="333">
        <v>10</v>
      </c>
      <c r="H158" s="131">
        <f>'4.4 гр птиц гуси'!H158</f>
        <v>250</v>
      </c>
      <c r="I158" s="131">
        <f>'4.4 гр птиц гуси'!I158</f>
        <v>230</v>
      </c>
      <c r="J158" s="131">
        <v>0</v>
      </c>
      <c r="K158" s="328">
        <f t="shared" si="1"/>
        <v>10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гуси'!E159</f>
        <v>6</v>
      </c>
      <c r="F159" s="333">
        <f>'4.4 гр птиц гуси'!F159</f>
        <v>6</v>
      </c>
      <c r="G159" s="333">
        <v>6</v>
      </c>
      <c r="H159" s="131">
        <f>'4.4 гр птиц гуси'!H159</f>
        <v>0</v>
      </c>
      <c r="I159" s="131">
        <f>'4.4 гр птиц гуси'!I159</f>
        <v>0</v>
      </c>
      <c r="J159" s="131">
        <v>0</v>
      </c>
      <c r="K159" s="328">
        <f t="shared" si="1"/>
        <v>6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гуси'!E160</f>
        <v>393</v>
      </c>
      <c r="F160" s="333">
        <f>'4.4 гр птиц гуси'!F160</f>
        <v>318</v>
      </c>
      <c r="G160" s="333">
        <v>5</v>
      </c>
      <c r="H160" s="131">
        <f>'4.4 гр птиц гуси'!H160</f>
        <v>0</v>
      </c>
      <c r="I160" s="131">
        <f>'4.4 гр птиц гуси'!I160</f>
        <v>0</v>
      </c>
      <c r="J160" s="131">
        <v>0</v>
      </c>
      <c r="K160" s="328">
        <f t="shared" si="1"/>
        <v>5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ref="K161" si="7">G161+J161</f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гуси'!E162</f>
        <v>0</v>
      </c>
      <c r="F162" s="333">
        <f>'4.4 гр птиц гуси'!F162</f>
        <v>0</v>
      </c>
      <c r="G162" s="333">
        <v>0</v>
      </c>
      <c r="H162" s="131">
        <f>'4.4 гр птиц гуси'!H162</f>
        <v>0</v>
      </c>
      <c r="I162" s="131">
        <f>'4.4 гр птиц гуси'!I162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гуси'!E163</f>
        <v>14</v>
      </c>
      <c r="F163" s="333">
        <f>'4.4 гр птиц гуси'!F163</f>
        <v>13</v>
      </c>
      <c r="G163" s="333">
        <v>0</v>
      </c>
      <c r="H163" s="131">
        <f>'4.4 гр птиц гуси'!H163</f>
        <v>22</v>
      </c>
      <c r="I163" s="131">
        <f>'4.4 гр птиц гуси'!I163</f>
        <v>19</v>
      </c>
      <c r="J163" s="131">
        <v>0</v>
      </c>
      <c r="K163" s="328">
        <f t="shared" ref="K163:K169" si="8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гуси'!E164</f>
        <v>0</v>
      </c>
      <c r="F164" s="333">
        <f>'4.4 гр птиц гуси'!F164</f>
        <v>0</v>
      </c>
      <c r="G164" s="333">
        <v>0</v>
      </c>
      <c r="H164" s="131">
        <f>'4.4 гр птиц гуси'!H164</f>
        <v>0</v>
      </c>
      <c r="I164" s="131">
        <f>'4.4 гр птиц гуси'!I164</f>
        <v>0</v>
      </c>
      <c r="J164" s="131">
        <v>0</v>
      </c>
      <c r="K164" s="328">
        <f t="shared" si="8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гуси'!E165</f>
        <v>61</v>
      </c>
      <c r="F165" s="333">
        <f>'4.4 гр птиц гуси'!F165</f>
        <v>59</v>
      </c>
      <c r="G165" s="333">
        <v>0</v>
      </c>
      <c r="H165" s="131">
        <f>'4.4 гр птиц гуси'!H165</f>
        <v>8</v>
      </c>
      <c r="I165" s="131">
        <f>'4.4 гр птиц гуси'!I165</f>
        <v>8</v>
      </c>
      <c r="J165" s="131">
        <v>0</v>
      </c>
      <c r="K165" s="328">
        <f t="shared" si="8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гуси'!E166</f>
        <v>71</v>
      </c>
      <c r="F166" s="333">
        <f>'4.4 гр птиц гуси'!F166</f>
        <v>69</v>
      </c>
      <c r="G166" s="333">
        <v>35</v>
      </c>
      <c r="H166" s="131">
        <f>'4.4 гр птиц гуси'!H166</f>
        <v>0</v>
      </c>
      <c r="I166" s="131">
        <f>'4.4 гр птиц гуси'!I166</f>
        <v>0</v>
      </c>
      <c r="J166" s="131">
        <v>0</v>
      </c>
      <c r="K166" s="328">
        <f t="shared" si="8"/>
        <v>35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гуси'!E167</f>
        <v>352</v>
      </c>
      <c r="F167" s="333">
        <f>'4.4 гр птиц гуси'!F167</f>
        <v>312</v>
      </c>
      <c r="G167" s="333">
        <v>8</v>
      </c>
      <c r="H167" s="131">
        <f>'4.4 гр птиц гуси'!H167</f>
        <v>350</v>
      </c>
      <c r="I167" s="131">
        <f>'4.4 гр птиц гуси'!I167</f>
        <v>305</v>
      </c>
      <c r="J167" s="131">
        <v>0</v>
      </c>
      <c r="K167" s="328">
        <f t="shared" si="8"/>
        <v>8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гуси'!E168</f>
        <v>37</v>
      </c>
      <c r="F168" s="333">
        <f>'4.4 гр птиц гуси'!F168</f>
        <v>37</v>
      </c>
      <c r="G168" s="333">
        <v>0</v>
      </c>
      <c r="H168" s="131">
        <f>'4.4 гр птиц гуси'!H168</f>
        <v>76</v>
      </c>
      <c r="I168" s="131">
        <f>'4.4 гр птиц гуси'!I168</f>
        <v>76</v>
      </c>
      <c r="J168" s="131">
        <v>0</v>
      </c>
      <c r="K168" s="328">
        <f t="shared" si="8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9">SUM(E15:E168)</f>
        <v>10962</v>
      </c>
      <c r="F169" s="333">
        <f t="shared" si="9"/>
        <v>9313</v>
      </c>
      <c r="G169" s="333">
        <f t="shared" si="9"/>
        <v>1177</v>
      </c>
      <c r="H169" s="333">
        <f t="shared" si="9"/>
        <v>7493</v>
      </c>
      <c r="I169" s="333">
        <f t="shared" si="9"/>
        <v>6646</v>
      </c>
      <c r="J169" s="333">
        <f t="shared" si="9"/>
        <v>65</v>
      </c>
      <c r="K169" s="328">
        <f t="shared" si="8"/>
        <v>1242</v>
      </c>
    </row>
    <row r="170" spans="2:11" ht="13.2" customHeight="1" x14ac:dyDescent="0.25">
      <c r="B170" s="200" t="s">
        <v>1051</v>
      </c>
    </row>
    <row r="171" spans="2:11" ht="36.6" customHeight="1" x14ac:dyDescent="0.4">
      <c r="B171" s="635" t="s">
        <v>1492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  <rowBreaks count="1" manualBreakCount="1">
    <brk id="83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70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1.109375" style="326" customWidth="1"/>
    <col min="4" max="4" width="38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5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491</v>
      </c>
      <c r="C9" s="805"/>
      <c r="D9" s="805"/>
      <c r="E9" s="34"/>
      <c r="F9" s="34"/>
      <c r="G9" s="34"/>
      <c r="H9" s="34"/>
    </row>
    <row r="11" spans="2:11" ht="23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гуси'!E15</f>
        <v>155</v>
      </c>
      <c r="F15" s="333">
        <f>'4.4 гр птиц гуси'!F15</f>
        <v>140</v>
      </c>
      <c r="G15" s="333">
        <v>0</v>
      </c>
      <c r="H15" s="131">
        <f>'4.4 гр птиц гуси'!H15</f>
        <v>226</v>
      </c>
      <c r="I15" s="131">
        <f>'4.4 гр птиц гуси'!I15</f>
        <v>205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гуси'!E16</f>
        <v>0</v>
      </c>
      <c r="F16" s="333">
        <f>'4.4 гр птиц гуси'!F16</f>
        <v>0</v>
      </c>
      <c r="G16" s="333">
        <v>0</v>
      </c>
      <c r="H16" s="131">
        <f>'4.4 гр птиц гуси'!H16</f>
        <v>0</v>
      </c>
      <c r="I16" s="131">
        <f>'4.4 гр птиц гуси'!I16</f>
        <v>0</v>
      </c>
      <c r="J16" s="131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гуси'!E17</f>
        <v>215</v>
      </c>
      <c r="F17" s="333">
        <f>'4.4 гр птиц гуси'!F17</f>
        <v>215</v>
      </c>
      <c r="G17" s="333">
        <v>29</v>
      </c>
      <c r="H17" s="131">
        <f>'4.4 гр птиц гуси'!H17</f>
        <v>111</v>
      </c>
      <c r="I17" s="131">
        <f>'4.4 гр птиц гуси'!I17</f>
        <v>110</v>
      </c>
      <c r="J17" s="131">
        <v>0</v>
      </c>
      <c r="K17" s="328">
        <f t="shared" si="0"/>
        <v>29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гуси'!E18</f>
        <v>4</v>
      </c>
      <c r="F18" s="333">
        <f>'4.4 гр птиц гуси'!F18</f>
        <v>4</v>
      </c>
      <c r="G18" s="333">
        <v>0</v>
      </c>
      <c r="H18" s="131">
        <f>'4.4 гр птиц гуси'!H18</f>
        <v>32</v>
      </c>
      <c r="I18" s="131">
        <f>'4.4 гр птиц гуси'!I18</f>
        <v>31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гуси'!E19</f>
        <v>147</v>
      </c>
      <c r="F19" s="333">
        <f>'4.4 гр птиц гуси'!F19</f>
        <v>145</v>
      </c>
      <c r="G19" s="333">
        <v>5</v>
      </c>
      <c r="H19" s="131">
        <f>'4.4 гр птиц гуси'!H19</f>
        <v>160</v>
      </c>
      <c r="I19" s="131">
        <f>'4.4 гр птиц гуси'!I19</f>
        <v>158</v>
      </c>
      <c r="J19" s="131">
        <v>0</v>
      </c>
      <c r="K19" s="328">
        <f t="shared" si="0"/>
        <v>5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гуси'!E20</f>
        <v>51</v>
      </c>
      <c r="F20" s="333">
        <f>'4.4 гр птиц гуси'!F20</f>
        <v>51</v>
      </c>
      <c r="G20" s="333">
        <v>0</v>
      </c>
      <c r="H20" s="131">
        <f>'4.4 гр птиц гуси'!H20</f>
        <v>0</v>
      </c>
      <c r="I20" s="131">
        <f>'4.4 гр птиц гуси'!I20</f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гуси'!E21</f>
        <v>31</v>
      </c>
      <c r="F21" s="333">
        <f>'4.4 гр птиц гуси'!F21</f>
        <v>21</v>
      </c>
      <c r="G21" s="333">
        <v>0</v>
      </c>
      <c r="H21" s="131">
        <f>'4.4 гр птиц гуси'!H21</f>
        <v>28</v>
      </c>
      <c r="I21" s="131">
        <f>'4.4 гр птиц гуси'!I21</f>
        <v>21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гуси'!E22</f>
        <v>0</v>
      </c>
      <c r="F22" s="333">
        <f>'4.4 гр птиц гуси'!F22</f>
        <v>0</v>
      </c>
      <c r="G22" s="333">
        <v>0</v>
      </c>
      <c r="H22" s="131">
        <f>'4.4 гр птиц гуси'!H22</f>
        <v>0</v>
      </c>
      <c r="I22" s="131">
        <f>'4.4 гр птиц гуси'!I22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гуси'!E23</f>
        <v>62</v>
      </c>
      <c r="F23" s="333">
        <f>'4.4 гр птиц гуси'!F23</f>
        <v>62</v>
      </c>
      <c r="G23" s="333">
        <v>0</v>
      </c>
      <c r="H23" s="131">
        <f>'4.4 гр птиц гуси'!H23</f>
        <v>0</v>
      </c>
      <c r="I23" s="131">
        <f>'4.4 гр птиц гуси'!I23</f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гуси'!E24</f>
        <v>407</v>
      </c>
      <c r="F24" s="333">
        <f>'4.4 гр птиц гуси'!F24</f>
        <v>401</v>
      </c>
      <c r="G24" s="333">
        <v>47</v>
      </c>
      <c r="H24" s="131">
        <f>'4.4 гр птиц гуси'!H24</f>
        <v>506</v>
      </c>
      <c r="I24" s="131">
        <f>'4.4 гр птиц гуси'!I24</f>
        <v>489</v>
      </c>
      <c r="J24" s="131">
        <v>2</v>
      </c>
      <c r="K24" s="328">
        <f t="shared" si="0"/>
        <v>49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гуси'!E26</f>
        <v>200</v>
      </c>
      <c r="F26" s="333">
        <f>'4.4 гр птиц гуси'!F26</f>
        <v>173</v>
      </c>
      <c r="G26" s="333">
        <v>87</v>
      </c>
      <c r="H26" s="131">
        <f>'4.4 гр птиц гуси'!H26</f>
        <v>91</v>
      </c>
      <c r="I26" s="131">
        <f>'4.4 гр птиц гуси'!I26</f>
        <v>83</v>
      </c>
      <c r="J26" s="131">
        <v>0</v>
      </c>
      <c r="K26" s="328">
        <f>G26+J26</f>
        <v>87</v>
      </c>
    </row>
    <row r="27" spans="2:11" ht="13.8" x14ac:dyDescent="0.25">
      <c r="B27" s="797"/>
      <c r="C27" s="759"/>
      <c r="D27" s="58" t="s">
        <v>987</v>
      </c>
      <c r="E27" s="333">
        <f>'4.4 гр птиц гуси'!E27</f>
        <v>8</v>
      </c>
      <c r="F27" s="333">
        <f>'4.4 гр птиц гуси'!F27</f>
        <v>8</v>
      </c>
      <c r="G27" s="333">
        <v>3</v>
      </c>
      <c r="H27" s="131">
        <f>'4.4 гр птиц гуси'!H27</f>
        <v>2</v>
      </c>
      <c r="I27" s="131">
        <f>'4.4 гр птиц гуси'!I27</f>
        <v>2</v>
      </c>
      <c r="J27" s="131">
        <v>0</v>
      </c>
      <c r="K27" s="328">
        <f>G27+J27</f>
        <v>3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гуси'!E30</f>
        <v>554</v>
      </c>
      <c r="F30" s="333">
        <f>'4.4 гр птиц гуси'!F30</f>
        <v>477</v>
      </c>
      <c r="G30" s="333">
        <v>54</v>
      </c>
      <c r="H30" s="131">
        <f>'4.4 гр птиц гуси'!H30</f>
        <v>280</v>
      </c>
      <c r="I30" s="131">
        <f>'4.4 гр птиц гуси'!I30</f>
        <v>270</v>
      </c>
      <c r="J30" s="131">
        <v>0</v>
      </c>
      <c r="K30" s="328">
        <f t="shared" si="0"/>
        <v>54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гуси'!E31</f>
        <v>10</v>
      </c>
      <c r="F31" s="333">
        <f>'4.4 гр птиц гуси'!F31</f>
        <v>10</v>
      </c>
      <c r="G31" s="333">
        <v>0</v>
      </c>
      <c r="H31" s="131">
        <f>'4.4 гр птиц гуси'!H31</f>
        <v>5</v>
      </c>
      <c r="I31" s="131">
        <f>'4.4 гр птиц гуси'!I31</f>
        <v>5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гуси'!E32</f>
        <v>90</v>
      </c>
      <c r="F32" s="333">
        <f>'4.4 гр птиц гуси'!F32</f>
        <v>80</v>
      </c>
      <c r="G32" s="333">
        <v>2</v>
      </c>
      <c r="H32" s="131">
        <f>'4.4 гр птиц гуси'!H32</f>
        <v>49</v>
      </c>
      <c r="I32" s="131">
        <f>'4.4 гр птиц гуси'!I32</f>
        <v>49</v>
      </c>
      <c r="J32" s="131">
        <v>0</v>
      </c>
      <c r="K32" s="328">
        <f t="shared" si="0"/>
        <v>2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гуси'!E33</f>
        <v>530</v>
      </c>
      <c r="F33" s="333">
        <f>'4.4 гр птиц гуси'!F33</f>
        <v>497</v>
      </c>
      <c r="G33" s="333">
        <v>29</v>
      </c>
      <c r="H33" s="131">
        <f>'4.4 гр птиц гуси'!H33</f>
        <v>96</v>
      </c>
      <c r="I33" s="131">
        <f>'4.4 гр птиц гуси'!I33</f>
        <v>96</v>
      </c>
      <c r="J33" s="131">
        <v>0</v>
      </c>
      <c r="K33" s="328">
        <f t="shared" si="0"/>
        <v>29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гуси'!E34</f>
        <v>13</v>
      </c>
      <c r="F34" s="333">
        <f>'4.4 гр птиц гуси'!F34</f>
        <v>13</v>
      </c>
      <c r="G34" s="333">
        <v>0</v>
      </c>
      <c r="H34" s="131">
        <f>'4.4 гр птиц гуси'!H34</f>
        <v>17</v>
      </c>
      <c r="I34" s="131">
        <f>'4.4 гр птиц гуси'!I34</f>
        <v>17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гуси'!E35</f>
        <v>15</v>
      </c>
      <c r="F35" s="333">
        <f>'4.4 гр птиц гуси'!F35</f>
        <v>15</v>
      </c>
      <c r="G35" s="333">
        <v>0</v>
      </c>
      <c r="H35" s="131">
        <f>'4.4 гр птиц гуси'!H35</f>
        <v>0</v>
      </c>
      <c r="I35" s="131">
        <f>'4.4 гр птиц гуси'!I35</f>
        <v>0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гуси'!E36</f>
        <v>0</v>
      </c>
      <c r="F36" s="333">
        <f>'4.4 гр птиц гуси'!F36</f>
        <v>0</v>
      </c>
      <c r="G36" s="333">
        <v>0</v>
      </c>
      <c r="H36" s="131">
        <f>'4.4 гр птиц гуси'!H36</f>
        <v>0</v>
      </c>
      <c r="I36" s="131">
        <f>'4.4 гр птиц гуси'!I36</f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гуси'!E37</f>
        <v>0</v>
      </c>
      <c r="F37" s="333">
        <f>'4.4 гр птиц гуси'!F37</f>
        <v>0</v>
      </c>
      <c r="G37" s="333">
        <v>0</v>
      </c>
      <c r="H37" s="131">
        <f>'4.4 гр птиц гуси'!H37</f>
        <v>0</v>
      </c>
      <c r="I37" s="131">
        <f>'4.4 гр птиц гуси'!I37</f>
        <v>0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гуси'!E38</f>
        <v>112</v>
      </c>
      <c r="F38" s="333">
        <f>'4.4 гр птиц гуси'!F38</f>
        <v>102</v>
      </c>
      <c r="G38" s="333">
        <v>0</v>
      </c>
      <c r="H38" s="131">
        <f>'4.4 гр птиц гуси'!H38</f>
        <v>0</v>
      </c>
      <c r="I38" s="131">
        <f>'4.4 гр птиц гуси'!I38</f>
        <v>0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гуси'!E39</f>
        <v>414</v>
      </c>
      <c r="F39" s="333">
        <f>'4.4 гр птиц гуси'!F39</f>
        <v>260</v>
      </c>
      <c r="G39" s="333">
        <v>57</v>
      </c>
      <c r="H39" s="131">
        <f>'4.4 гр птиц гуси'!H39</f>
        <v>107</v>
      </c>
      <c r="I39" s="131">
        <f>'4.4 гр птиц гуси'!I39</f>
        <v>96</v>
      </c>
      <c r="J39" s="131">
        <v>2</v>
      </c>
      <c r="K39" s="328">
        <f t="shared" si="0"/>
        <v>59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гуси'!E40</f>
        <v>46</v>
      </c>
      <c r="F40" s="333">
        <f>'4.4 гр птиц гуси'!F40</f>
        <v>25</v>
      </c>
      <c r="G40" s="333">
        <v>0</v>
      </c>
      <c r="H40" s="131">
        <f>'4.4 гр птиц гуси'!H40</f>
        <v>57</v>
      </c>
      <c r="I40" s="131">
        <f>'4.4 гр птиц гуси'!I40</f>
        <v>44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гуси'!E41</f>
        <v>50</v>
      </c>
      <c r="F41" s="333">
        <f>'4.4 гр птиц гуси'!F41</f>
        <v>50</v>
      </c>
      <c r="G41" s="333">
        <v>18</v>
      </c>
      <c r="H41" s="131">
        <f>'4.4 гр птиц гуси'!H41</f>
        <v>38</v>
      </c>
      <c r="I41" s="131">
        <f>'4.4 гр птиц гуси'!I41</f>
        <v>38</v>
      </c>
      <c r="J41" s="131">
        <v>0</v>
      </c>
      <c r="K41" s="328">
        <f t="shared" si="0"/>
        <v>18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гуси'!E42</f>
        <v>0</v>
      </c>
      <c r="F42" s="333">
        <f>'4.4 гр птиц гуси'!F42</f>
        <v>0</v>
      </c>
      <c r="G42" s="333">
        <v>0</v>
      </c>
      <c r="H42" s="131">
        <f>'4.4 гр птиц гуси'!H42</f>
        <v>0</v>
      </c>
      <c r="I42" s="131">
        <f>'4.4 гр птиц гуси'!I42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гуси'!E44</f>
        <v>439</v>
      </c>
      <c r="F44" s="333">
        <f>'4.4 гр птиц гуси'!F44</f>
        <v>374</v>
      </c>
      <c r="G44" s="333">
        <v>24</v>
      </c>
      <c r="H44" s="131">
        <f>'4.4 гр птиц гуси'!H44</f>
        <v>134</v>
      </c>
      <c r="I44" s="131">
        <f>'4.4 гр птиц гуси'!I44</f>
        <v>109</v>
      </c>
      <c r="J44" s="131">
        <v>0</v>
      </c>
      <c r="K44" s="328">
        <f t="shared" si="0"/>
        <v>24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гуси'!E45</f>
        <v>257</v>
      </c>
      <c r="F45" s="333">
        <f>'4.4 гр птиц гуси'!F45</f>
        <v>156</v>
      </c>
      <c r="G45" s="333">
        <v>0</v>
      </c>
      <c r="H45" s="131">
        <f>'4.4 гр птиц гуси'!H45</f>
        <v>0</v>
      </c>
      <c r="I45" s="131">
        <f>'4.4 гр птиц гуси'!I45</f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гуси'!E46</f>
        <v>0</v>
      </c>
      <c r="F46" s="333">
        <f>'4.4 гр птиц гуси'!F46</f>
        <v>0</v>
      </c>
      <c r="G46" s="333">
        <v>0</v>
      </c>
      <c r="H46" s="131">
        <f>'4.4 гр птиц гуси'!H46</f>
        <v>0</v>
      </c>
      <c r="I46" s="131">
        <f>'4.4 гр птиц гуси'!I46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гуси'!E47</f>
        <v>62</v>
      </c>
      <c r="F47" s="333">
        <f>'4.4 гр птиц гуси'!F47</f>
        <v>60</v>
      </c>
      <c r="G47" s="333">
        <v>0</v>
      </c>
      <c r="H47" s="131">
        <f>'4.4 гр птиц гуси'!H47</f>
        <v>118</v>
      </c>
      <c r="I47" s="131">
        <f>'4.4 гр птиц гуси'!I47</f>
        <v>118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гуси'!E48</f>
        <v>132</v>
      </c>
      <c r="F48" s="333">
        <f>'4.4 гр птиц гуси'!F48</f>
        <v>119</v>
      </c>
      <c r="G48" s="333">
        <v>13</v>
      </c>
      <c r="H48" s="131">
        <f>'4.4 гр птиц гуси'!H48</f>
        <v>85</v>
      </c>
      <c r="I48" s="131">
        <f>'4.4 гр птиц гуси'!I48</f>
        <v>83</v>
      </c>
      <c r="J48" s="131">
        <v>0</v>
      </c>
      <c r="K48" s="328">
        <f t="shared" si="0"/>
        <v>13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гуси'!E49</f>
        <v>0</v>
      </c>
      <c r="F49" s="333">
        <f>'4.4 гр птиц гуси'!F49</f>
        <v>0</v>
      </c>
      <c r="G49" s="333">
        <v>0</v>
      </c>
      <c r="H49" s="131">
        <f>'4.4 гр птиц гуси'!H49</f>
        <v>0</v>
      </c>
      <c r="I49" s="131">
        <f>'4.4 гр птиц гуси'!I49</f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гуси'!E50</f>
        <v>59</v>
      </c>
      <c r="F50" s="333">
        <f>'4.4 гр птиц гуси'!F50</f>
        <v>59</v>
      </c>
      <c r="G50" s="333">
        <v>0</v>
      </c>
      <c r="H50" s="131">
        <f>'4.4 гр птиц гуси'!H50</f>
        <v>0</v>
      </c>
      <c r="I50" s="131">
        <f>'4.4 гр птиц гуси'!I50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гуси'!E51</f>
        <v>0</v>
      </c>
      <c r="F51" s="333">
        <f>'4.4 гр птиц гуси'!F51</f>
        <v>0</v>
      </c>
      <c r="G51" s="333">
        <v>0</v>
      </c>
      <c r="H51" s="131">
        <f>'4.4 гр птиц гуси'!H51</f>
        <v>0</v>
      </c>
      <c r="I51" s="131">
        <f>'4.4 гр птиц гуси'!I51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гуси'!E52</f>
        <v>13</v>
      </c>
      <c r="F52" s="333">
        <f>'4.4 гр птиц гуси'!F52</f>
        <v>13</v>
      </c>
      <c r="G52" s="333">
        <v>0</v>
      </c>
      <c r="H52" s="131">
        <f>'4.4 гр птиц гуси'!H52</f>
        <v>85</v>
      </c>
      <c r="I52" s="131">
        <f>'4.4 гр птиц гуси'!I52</f>
        <v>85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гуси'!E53</f>
        <v>1</v>
      </c>
      <c r="F53" s="333">
        <f>'4.4 гр птиц гуси'!F53</f>
        <v>1</v>
      </c>
      <c r="G53" s="333">
        <v>0</v>
      </c>
      <c r="H53" s="131">
        <f>'4.4 гр птиц гуси'!H53</f>
        <v>0</v>
      </c>
      <c r="I53" s="131">
        <f>'4.4 гр птиц гуси'!I53</f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гуси'!E54</f>
        <v>13</v>
      </c>
      <c r="F54" s="333">
        <f>'4.4 гр птиц гуси'!F54</f>
        <v>12</v>
      </c>
      <c r="G54" s="333">
        <v>0</v>
      </c>
      <c r="H54" s="131">
        <f>'4.4 гр птиц гуси'!H54</f>
        <v>20</v>
      </c>
      <c r="I54" s="131">
        <f>'4.4 гр птиц гуси'!I54</f>
        <v>20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гуси'!E55</f>
        <v>183</v>
      </c>
      <c r="F55" s="333">
        <f>'4.4 гр птиц гуси'!F55</f>
        <v>130</v>
      </c>
      <c r="G55" s="333">
        <v>123</v>
      </c>
      <c r="H55" s="131">
        <f>'4.4 гр птиц гуси'!H55</f>
        <v>71</v>
      </c>
      <c r="I55" s="131">
        <f>'4.4 гр птиц гуси'!I55</f>
        <v>69</v>
      </c>
      <c r="J55" s="131">
        <v>0</v>
      </c>
      <c r="K55" s="328">
        <f t="shared" si="0"/>
        <v>123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гуси'!E56</f>
        <v>0</v>
      </c>
      <c r="F56" s="333">
        <f>'4.4 гр птиц гуси'!F56</f>
        <v>0</v>
      </c>
      <c r="G56" s="333">
        <v>0</v>
      </c>
      <c r="H56" s="131">
        <f>'4.4 гр птиц гуси'!H56</f>
        <v>0</v>
      </c>
      <c r="I56" s="131">
        <f>'4.4 гр птиц гуси'!I56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гуси'!E57</f>
        <v>258</v>
      </c>
      <c r="F57" s="333">
        <f>'4.4 гр птиц гуси'!F57</f>
        <v>223</v>
      </c>
      <c r="G57" s="333">
        <v>208</v>
      </c>
      <c r="H57" s="131">
        <f>'4.4 гр птиц гуси'!H57</f>
        <v>0</v>
      </c>
      <c r="I57" s="131">
        <f>'4.4 гр птиц гуси'!I57</f>
        <v>0</v>
      </c>
      <c r="J57" s="131">
        <v>0</v>
      </c>
      <c r="K57" s="328">
        <f t="shared" si="0"/>
        <v>208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гуси'!E58</f>
        <v>0</v>
      </c>
      <c r="F58" s="333">
        <f>'4.4 гр птиц гуси'!F58</f>
        <v>0</v>
      </c>
      <c r="G58" s="333">
        <v>0</v>
      </c>
      <c r="H58" s="131">
        <f>'4.4 гр птиц гуси'!H58</f>
        <v>0</v>
      </c>
      <c r="I58" s="131">
        <f>'4.4 гр птиц гуси'!I58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гуси'!E59</f>
        <v>0</v>
      </c>
      <c r="F59" s="333">
        <f>'4.4 гр птиц гуси'!F59</f>
        <v>0</v>
      </c>
      <c r="G59" s="333">
        <v>0</v>
      </c>
      <c r="H59" s="131">
        <f>'4.4 гр птиц гуси'!H59</f>
        <v>0</v>
      </c>
      <c r="I59" s="131">
        <f>'4.4 гр птиц гуси'!I59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гуси'!E60</f>
        <v>0</v>
      </c>
      <c r="F60" s="333">
        <f>'4.4 гр птиц гуси'!F60</f>
        <v>0</v>
      </c>
      <c r="G60" s="333">
        <v>0</v>
      </c>
      <c r="H60" s="131">
        <f>'4.4 гр птиц гуси'!H60</f>
        <v>61</v>
      </c>
      <c r="I60" s="131">
        <f>'4.4 гр птиц гуси'!I60</f>
        <v>50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гуси'!E61</f>
        <v>30</v>
      </c>
      <c r="F61" s="333">
        <f>'4.4 гр птиц гуси'!F61</f>
        <v>20</v>
      </c>
      <c r="G61" s="333">
        <v>0</v>
      </c>
      <c r="H61" s="131">
        <f>'4.4 гр птиц гуси'!H61</f>
        <v>82</v>
      </c>
      <c r="I61" s="131">
        <f>'4.4 гр птиц гуси'!I61</f>
        <v>64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гуси'!E62</f>
        <v>30</v>
      </c>
      <c r="F62" s="333">
        <f>'4.4 гр птиц гуси'!F62</f>
        <v>20</v>
      </c>
      <c r="G62" s="333">
        <v>0</v>
      </c>
      <c r="H62" s="131">
        <f>'4.4 гр птиц гуси'!H62</f>
        <v>81</v>
      </c>
      <c r="I62" s="131">
        <f>'4.4 гр птиц гуси'!I62</f>
        <v>65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гуси'!E63</f>
        <v>0</v>
      </c>
      <c r="F63" s="333">
        <f>'4.4 гр птиц гуси'!F63</f>
        <v>0</v>
      </c>
      <c r="G63" s="333">
        <v>0</v>
      </c>
      <c r="H63" s="131">
        <f>'4.4 гр птиц гуси'!H63</f>
        <v>0</v>
      </c>
      <c r="I63" s="131">
        <f>'4.4 гр птиц гуси'!I63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гуси'!E64</f>
        <v>24</v>
      </c>
      <c r="F64" s="333">
        <f>'4.4 гр птиц гуси'!F64</f>
        <v>24</v>
      </c>
      <c r="G64" s="333">
        <v>0</v>
      </c>
      <c r="H64" s="131">
        <f>'4.4 гр птиц гуси'!H64</f>
        <v>22</v>
      </c>
      <c r="I64" s="131">
        <f>'4.4 гр птиц гуси'!I64</f>
        <v>22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гуси'!E65</f>
        <v>0</v>
      </c>
      <c r="F65" s="333">
        <f>'4.4 гр птиц гуси'!F65</f>
        <v>0</v>
      </c>
      <c r="G65" s="333">
        <v>0</v>
      </c>
      <c r="H65" s="131">
        <f>'4.4 гр птиц гуси'!H65</f>
        <v>0</v>
      </c>
      <c r="I65" s="131">
        <f>'4.4 гр птиц гуси'!I65</f>
        <v>0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гуси'!E66</f>
        <v>64</v>
      </c>
      <c r="F66" s="333">
        <f>'4.4 гр птиц гуси'!F66</f>
        <v>55</v>
      </c>
      <c r="G66" s="333">
        <v>0</v>
      </c>
      <c r="H66" s="131">
        <f>'4.4 гр птиц гуси'!H66</f>
        <v>35</v>
      </c>
      <c r="I66" s="131">
        <f>'4.4 гр птиц гуси'!I66</f>
        <v>31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гуси'!E67</f>
        <v>0</v>
      </c>
      <c r="F67" s="333">
        <f>'4.4 гр птиц гуси'!F67</f>
        <v>0</v>
      </c>
      <c r="G67" s="333">
        <v>0</v>
      </c>
      <c r="H67" s="131">
        <f>'4.4 гр птиц гуси'!H67</f>
        <v>0</v>
      </c>
      <c r="I67" s="131">
        <f>'4.4 гр птиц гуси'!I67</f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гуси'!E68</f>
        <v>77</v>
      </c>
      <c r="F68" s="333">
        <f>'4.4 гр птиц гуси'!F68</f>
        <v>66</v>
      </c>
      <c r="G68" s="333">
        <v>0</v>
      </c>
      <c r="H68" s="131">
        <f>'4.4 гр птиц гуси'!H68</f>
        <v>0</v>
      </c>
      <c r="I68" s="131">
        <f>'4.4 гр птиц гуси'!I68</f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гуси'!E69</f>
        <v>20</v>
      </c>
      <c r="F69" s="333">
        <f>'4.4 гр птиц гуси'!F69</f>
        <v>19</v>
      </c>
      <c r="G69" s="333">
        <v>0</v>
      </c>
      <c r="H69" s="131">
        <f>'4.4 гр птиц гуси'!H69</f>
        <v>49</v>
      </c>
      <c r="I69" s="131">
        <f>'4.4 гр птиц гуси'!I69</f>
        <v>49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гуси'!E70</f>
        <v>18</v>
      </c>
      <c r="F70" s="333">
        <f>'4.4 гр птиц гуси'!F70</f>
        <v>18</v>
      </c>
      <c r="G70" s="333">
        <v>8</v>
      </c>
      <c r="H70" s="131">
        <f>'4.4 гр птиц гуси'!H70</f>
        <v>52</v>
      </c>
      <c r="I70" s="131">
        <f>'4.4 гр птиц гуси'!I70</f>
        <v>50</v>
      </c>
      <c r="J70" s="131">
        <v>0</v>
      </c>
      <c r="K70" s="328">
        <f t="shared" si="0"/>
        <v>8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гуси'!E71</f>
        <v>127</v>
      </c>
      <c r="F71" s="333">
        <f>'4.4 гр птиц гуси'!F71</f>
        <v>115</v>
      </c>
      <c r="G71" s="333">
        <v>0</v>
      </c>
      <c r="H71" s="131">
        <f>'4.4 гр птиц гуси'!H71</f>
        <v>60</v>
      </c>
      <c r="I71" s="131">
        <f>'4.4 гр птиц гуси'!I71</f>
        <v>59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гуси'!E72</f>
        <v>22</v>
      </c>
      <c r="F72" s="333">
        <f>'4.4 гр птиц гуси'!F72</f>
        <v>22</v>
      </c>
      <c r="G72" s="333">
        <v>0</v>
      </c>
      <c r="H72" s="131">
        <f>'4.4 гр птиц гуси'!H72</f>
        <v>0</v>
      </c>
      <c r="I72" s="131">
        <f>'4.4 гр птиц гуси'!I72</f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гуси'!E73</f>
        <v>11</v>
      </c>
      <c r="F73" s="333">
        <f>'4.4 гр птиц гуси'!F73</f>
        <v>11</v>
      </c>
      <c r="G73" s="333">
        <v>0</v>
      </c>
      <c r="H73" s="131">
        <f>'4.4 гр птиц гуси'!H73</f>
        <v>0</v>
      </c>
      <c r="I73" s="131">
        <f>'4.4 гр птиц гуси'!I73</f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гуси'!E74</f>
        <v>40</v>
      </c>
      <c r="F74" s="333">
        <f>'4.4 гр птиц гуси'!F74</f>
        <v>40</v>
      </c>
      <c r="G74" s="333">
        <v>0</v>
      </c>
      <c r="H74" s="131">
        <f>'4.4 гр птиц гуси'!H74</f>
        <v>35</v>
      </c>
      <c r="I74" s="131">
        <f>'4.4 гр птиц гуси'!I74</f>
        <v>35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гуси'!E75</f>
        <v>11</v>
      </c>
      <c r="F75" s="333">
        <f>'4.4 гр птиц гуси'!F75</f>
        <v>11</v>
      </c>
      <c r="G75" s="333">
        <v>0</v>
      </c>
      <c r="H75" s="131">
        <f>'4.4 гр птиц гуси'!H75</f>
        <v>5</v>
      </c>
      <c r="I75" s="131">
        <f>'4.4 гр птиц гуси'!I75</f>
        <v>5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гуси'!E76</f>
        <v>16</v>
      </c>
      <c r="F76" s="333">
        <f>'4.4 гр птиц гуси'!F76</f>
        <v>16</v>
      </c>
      <c r="G76" s="333">
        <v>0</v>
      </c>
      <c r="H76" s="131">
        <f>'4.4 гр птиц гуси'!H76</f>
        <v>52</v>
      </c>
      <c r="I76" s="131">
        <f>'4.4 гр птиц гуси'!I76</f>
        <v>52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гуси'!E77</f>
        <v>49</v>
      </c>
      <c r="F77" s="333">
        <f>'4.4 гр птиц гуси'!F77</f>
        <v>46</v>
      </c>
      <c r="G77" s="333">
        <v>5</v>
      </c>
      <c r="H77" s="131">
        <f>'4.4 гр птиц гуси'!H77</f>
        <v>7</v>
      </c>
      <c r="I77" s="131">
        <f>'4.4 гр птиц гуси'!I77</f>
        <v>7</v>
      </c>
      <c r="J77" s="131">
        <v>0</v>
      </c>
      <c r="K77" s="328">
        <f t="shared" si="0"/>
        <v>5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гуси'!E78</f>
        <v>10</v>
      </c>
      <c r="F78" s="333">
        <f>'4.4 гр птиц гуси'!F78</f>
        <v>5</v>
      </c>
      <c r="G78" s="333">
        <v>0</v>
      </c>
      <c r="H78" s="131">
        <f>'4.4 гр птиц гуси'!H78</f>
        <v>42</v>
      </c>
      <c r="I78" s="131">
        <f>'4.4 гр птиц гуси'!I78</f>
        <v>34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гуси'!E79</f>
        <v>74</v>
      </c>
      <c r="F79" s="333">
        <f>'4.4 гр птиц гуси'!F79</f>
        <v>56</v>
      </c>
      <c r="G79" s="333">
        <v>26</v>
      </c>
      <c r="H79" s="131">
        <f>'4.4 гр птиц гуси'!H79</f>
        <v>65</v>
      </c>
      <c r="I79" s="131">
        <f>'4.4 гр птиц гуси'!I79</f>
        <v>59</v>
      </c>
      <c r="J79" s="131">
        <v>0</v>
      </c>
      <c r="K79" s="328">
        <f t="shared" si="0"/>
        <v>26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гуси'!E80</f>
        <v>0</v>
      </c>
      <c r="F80" s="333">
        <f>'4.4 гр птиц гуси'!F80</f>
        <v>0</v>
      </c>
      <c r="G80" s="333">
        <v>0</v>
      </c>
      <c r="H80" s="131">
        <f>'4.4 гр птиц гуси'!H80</f>
        <v>0</v>
      </c>
      <c r="I80" s="131">
        <f>'4.4 гр птиц гуси'!I80</f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гуси'!E81</f>
        <v>33</v>
      </c>
      <c r="F81" s="333">
        <f>'4.4 гр птиц гуси'!F81</f>
        <v>28</v>
      </c>
      <c r="G81" s="333">
        <v>8</v>
      </c>
      <c r="H81" s="131">
        <f>'4.4 гр птиц гуси'!H81</f>
        <v>248</v>
      </c>
      <c r="I81" s="131">
        <f>'4.4 гр птиц гуси'!I81</f>
        <v>157</v>
      </c>
      <c r="J81" s="131">
        <v>0</v>
      </c>
      <c r="K81" s="328">
        <f t="shared" si="0"/>
        <v>8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гуси'!E82</f>
        <v>501</v>
      </c>
      <c r="F82" s="333">
        <f>'4.4 гр птиц гуси'!F82</f>
        <v>304</v>
      </c>
      <c r="G82" s="333">
        <v>0</v>
      </c>
      <c r="H82" s="131">
        <f>'4.4 гр птиц гуси'!H82</f>
        <v>349</v>
      </c>
      <c r="I82" s="131">
        <f>'4.4 гр птиц гуси'!I82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гуси'!E83</f>
        <v>57</v>
      </c>
      <c r="F83" s="333">
        <f>'4.4 гр птиц гуси'!F83</f>
        <v>44</v>
      </c>
      <c r="G83" s="333">
        <v>4</v>
      </c>
      <c r="H83" s="131">
        <f>'4.4 гр птиц гуси'!H83</f>
        <v>0</v>
      </c>
      <c r="I83" s="131">
        <f>'4.4 гр птиц гуси'!I83</f>
        <v>0</v>
      </c>
      <c r="J83" s="131">
        <v>0</v>
      </c>
      <c r="K83" s="328">
        <f t="shared" si="0"/>
        <v>4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71</v>
      </c>
      <c r="F84" s="333">
        <v>71</v>
      </c>
      <c r="G84" s="333">
        <v>49</v>
      </c>
      <c r="H84" s="131">
        <f>'4.4 гр птиц гуси'!H84</f>
        <v>0</v>
      </c>
      <c r="I84" s="131">
        <f>'4.4 гр птиц гуси'!I84</f>
        <v>0</v>
      </c>
      <c r="J84" s="131">
        <v>0</v>
      </c>
      <c r="K84" s="328">
        <f t="shared" si="0"/>
        <v>49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гуси'!E85</f>
        <v>2</v>
      </c>
      <c r="F85" s="333">
        <f>'4.4 гр птиц гуси'!F85</f>
        <v>2</v>
      </c>
      <c r="G85" s="333">
        <v>0</v>
      </c>
      <c r="H85" s="131">
        <f>'4.4 гр птиц гуси'!H85</f>
        <v>0</v>
      </c>
      <c r="I85" s="131">
        <f>'4.4 гр птиц гуси'!I85</f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гуси'!E86</f>
        <v>72</v>
      </c>
      <c r="F86" s="333">
        <f>'4.4 гр птиц гуси'!F86</f>
        <v>63</v>
      </c>
      <c r="G86" s="333">
        <v>2</v>
      </c>
      <c r="H86" s="131">
        <f>'4.4 гр птиц гуси'!H86</f>
        <v>0</v>
      </c>
      <c r="I86" s="131">
        <f>'4.4 гр птиц гуси'!I86</f>
        <v>0</v>
      </c>
      <c r="J86" s="131">
        <v>0</v>
      </c>
      <c r="K86" s="328">
        <f t="shared" si="0"/>
        <v>2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f>'4.4 гр птиц гуси'!E87</f>
        <v>5</v>
      </c>
      <c r="F87" s="333">
        <f>'4.4 гр птиц гуси'!F87</f>
        <v>5</v>
      </c>
      <c r="G87" s="333">
        <v>0</v>
      </c>
      <c r="H87" s="131">
        <f>'4.4 гр птиц гуси'!H87</f>
        <v>8</v>
      </c>
      <c r="I87" s="131">
        <f>'4.4 гр птиц гуси'!I87</f>
        <v>8</v>
      </c>
      <c r="J87" s="131">
        <v>5</v>
      </c>
      <c r="K87" s="328">
        <f t="shared" ref="K87:K162" si="1">G87+J87</f>
        <v>5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f>'4.4 гр птиц гуси'!E89</f>
        <v>65</v>
      </c>
      <c r="F89" s="333">
        <f>'4.4 гр птиц гуси'!F89</f>
        <v>51</v>
      </c>
      <c r="G89" s="333">
        <v>0</v>
      </c>
      <c r="H89" s="131">
        <f>'4.4 гр птиц гуси'!H89</f>
        <v>52</v>
      </c>
      <c r="I89" s="131">
        <f>'4.4 гр птиц гуси'!I89</f>
        <v>52</v>
      </c>
      <c r="J89" s="131">
        <v>2</v>
      </c>
      <c r="K89" s="328">
        <f t="shared" si="1"/>
        <v>2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гуси'!E90</f>
        <v>0</v>
      </c>
      <c r="F90" s="333">
        <f>'4.4 гр птиц гуси'!F90</f>
        <v>0</v>
      </c>
      <c r="G90" s="333">
        <v>0</v>
      </c>
      <c r="H90" s="131">
        <f>'4.4 гр птиц гуси'!H90</f>
        <v>0</v>
      </c>
      <c r="I90" s="131">
        <f>'4.4 гр птиц гуси'!I90</f>
        <v>0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гуси'!E91</f>
        <v>4</v>
      </c>
      <c r="F91" s="333">
        <f>'4.4 гр птиц гуси'!F91</f>
        <v>4</v>
      </c>
      <c r="G91" s="333">
        <v>2</v>
      </c>
      <c r="H91" s="131">
        <f>'4.4 гр птиц гуси'!H91</f>
        <v>1</v>
      </c>
      <c r="I91" s="131">
        <f>'4.4 гр птиц гуси'!I91</f>
        <v>1</v>
      </c>
      <c r="J91" s="131">
        <v>0</v>
      </c>
      <c r="K91" s="328">
        <f t="shared" si="1"/>
        <v>2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гуси'!E92</f>
        <v>0</v>
      </c>
      <c r="F92" s="333">
        <f>'4.4 гр птиц гуси'!F92</f>
        <v>0</v>
      </c>
      <c r="G92" s="333">
        <v>0</v>
      </c>
      <c r="H92" s="131">
        <f>'4.4 гр птиц гуси'!H92</f>
        <v>0</v>
      </c>
      <c r="I92" s="131">
        <f>'4.4 гр птиц гуси'!I92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гуси'!E93</f>
        <v>166</v>
      </c>
      <c r="F93" s="333">
        <f>'4.4 гр птиц гуси'!F93</f>
        <v>60</v>
      </c>
      <c r="G93" s="333">
        <v>0</v>
      </c>
      <c r="H93" s="131">
        <f>'4.4 гр птиц гуси'!H93</f>
        <v>92</v>
      </c>
      <c r="I93" s="131">
        <f>'4.4 гр птиц гуси'!I93</f>
        <v>50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104</v>
      </c>
      <c r="F94" s="333">
        <v>74</v>
      </c>
      <c r="G94" s="333">
        <v>2</v>
      </c>
      <c r="H94" s="131">
        <f>'4.4 гр птиц гуси'!H94</f>
        <v>285</v>
      </c>
      <c r="I94" s="131">
        <f>'4.4 гр птиц гуси'!I94</f>
        <v>267</v>
      </c>
      <c r="J94" s="131">
        <v>0</v>
      </c>
      <c r="K94" s="328">
        <f t="shared" si="1"/>
        <v>2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гуси'!E95</f>
        <v>31</v>
      </c>
      <c r="F95" s="333">
        <f>'4.4 гр птиц гуси'!F95</f>
        <v>25</v>
      </c>
      <c r="G95" s="333">
        <v>1</v>
      </c>
      <c r="H95" s="131">
        <f>'4.4 гр птиц гуси'!H95</f>
        <v>115</v>
      </c>
      <c r="I95" s="131">
        <f>'4.4 гр птиц гуси'!I95</f>
        <v>85</v>
      </c>
      <c r="J95" s="131">
        <v>0</v>
      </c>
      <c r="K95" s="328">
        <f t="shared" si="1"/>
        <v>1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гуси'!E96</f>
        <v>52</v>
      </c>
      <c r="F96" s="333">
        <f>'4.4 гр птиц гуси'!F96</f>
        <v>52</v>
      </c>
      <c r="G96" s="333">
        <v>0</v>
      </c>
      <c r="H96" s="131">
        <f>'4.4 гр птиц гуси'!H96</f>
        <v>0</v>
      </c>
      <c r="I96" s="131">
        <f>'4.4 гр птиц гуси'!I96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гуси'!E97</f>
        <v>0</v>
      </c>
      <c r="F97" s="333">
        <f>'4.4 гр птиц гуси'!F97</f>
        <v>0</v>
      </c>
      <c r="G97" s="333">
        <v>0</v>
      </c>
      <c r="H97" s="131">
        <f>'4.4 гр птиц гуси'!H97</f>
        <v>0</v>
      </c>
      <c r="I97" s="131">
        <f>'4.4 гр птиц гуси'!I97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гуси'!E98</f>
        <v>0</v>
      </c>
      <c r="F98" s="333">
        <f>'4.4 гр птиц гуси'!F98</f>
        <v>0</v>
      </c>
      <c r="G98" s="333">
        <v>0</v>
      </c>
      <c r="H98" s="131">
        <f>'4.4 гр птиц гуси'!H98</f>
        <v>24</v>
      </c>
      <c r="I98" s="131">
        <f>'4.4 гр птиц гуси'!I98</f>
        <v>24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гуси'!E99</f>
        <v>37</v>
      </c>
      <c r="F99" s="333">
        <f>'4.4 гр птиц гуси'!F99</f>
        <v>33</v>
      </c>
      <c r="G99" s="333">
        <v>0</v>
      </c>
      <c r="H99" s="131">
        <f>'4.4 гр птиц гуси'!H99</f>
        <v>0</v>
      </c>
      <c r="I99" s="131">
        <f>'4.4 гр птиц гуси'!I99</f>
        <v>0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гуси'!E100</f>
        <v>0</v>
      </c>
      <c r="F100" s="333">
        <f>'4.4 гр птиц гуси'!F100</f>
        <v>0</v>
      </c>
      <c r="G100" s="333">
        <v>0</v>
      </c>
      <c r="H100" s="131">
        <f>'4.4 гр птиц гуси'!H100</f>
        <v>0</v>
      </c>
      <c r="I100" s="131">
        <f>'4.4 гр птиц гуси'!I100</f>
        <v>0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гуси'!E101</f>
        <v>44</v>
      </c>
      <c r="F101" s="333">
        <f>'4.4 гр птиц гуси'!F101</f>
        <v>39</v>
      </c>
      <c r="G101" s="333">
        <v>0</v>
      </c>
      <c r="H101" s="131">
        <f>'4.4 гр птиц гуси'!H101</f>
        <v>0</v>
      </c>
      <c r="I101" s="131">
        <f>'4.4 гр птиц гуси'!I101</f>
        <v>0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гуси'!E102</f>
        <v>0</v>
      </c>
      <c r="F102" s="333">
        <f>'4.4 гр птиц гуси'!F102</f>
        <v>0</v>
      </c>
      <c r="G102" s="333">
        <v>0</v>
      </c>
      <c r="H102" s="131">
        <f>'4.4 гр птиц гуси'!H102</f>
        <v>0</v>
      </c>
      <c r="I102" s="131">
        <f>'4.4 гр птиц гуси'!I102</f>
        <v>0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гуси'!E103</f>
        <v>20</v>
      </c>
      <c r="F103" s="333">
        <f>'4.4 гр птиц гуси'!F103</f>
        <v>20</v>
      </c>
      <c r="G103" s="333">
        <v>11</v>
      </c>
      <c r="H103" s="131">
        <f>'4.4 гр птиц гуси'!H103</f>
        <v>12</v>
      </c>
      <c r="I103" s="131">
        <f>'4.4 гр птиц гуси'!I103</f>
        <v>12</v>
      </c>
      <c r="J103" s="131">
        <v>2</v>
      </c>
      <c r="K103" s="328">
        <f t="shared" si="1"/>
        <v>13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гуси'!E104</f>
        <v>7</v>
      </c>
      <c r="F104" s="333">
        <f>'4.4 гр птиц гуси'!F104</f>
        <v>5</v>
      </c>
      <c r="G104" s="333">
        <v>0</v>
      </c>
      <c r="H104" s="131">
        <f>'4.4 гр птиц гуси'!H104</f>
        <v>0</v>
      </c>
      <c r="I104" s="131">
        <f>'4.4 гр птиц гуси'!I104</f>
        <v>0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гуси'!E105</f>
        <v>79</v>
      </c>
      <c r="F105" s="333">
        <f>'4.4 гр птиц гуси'!F105</f>
        <v>76</v>
      </c>
      <c r="G105" s="333">
        <v>16</v>
      </c>
      <c r="H105" s="131">
        <f>'4.4 гр птиц гуси'!H105</f>
        <v>129</v>
      </c>
      <c r="I105" s="131">
        <f>'4.4 гр птиц гуси'!I105</f>
        <v>126</v>
      </c>
      <c r="J105" s="131">
        <v>0</v>
      </c>
      <c r="K105" s="328">
        <f t="shared" si="1"/>
        <v>16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гуси'!E106</f>
        <v>0</v>
      </c>
      <c r="F106" s="333">
        <f>'4.4 гр птиц гуси'!F106</f>
        <v>0</v>
      </c>
      <c r="G106" s="333">
        <v>0</v>
      </c>
      <c r="H106" s="131">
        <f>'4.4 гр птиц гуси'!H106</f>
        <v>0</v>
      </c>
      <c r="I106" s="131">
        <f>'4.4 гр птиц гуси'!I106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гуси'!E107</f>
        <v>16</v>
      </c>
      <c r="F107" s="333">
        <f>'4.4 гр птиц гуси'!F107</f>
        <v>16</v>
      </c>
      <c r="G107" s="333">
        <v>0</v>
      </c>
      <c r="H107" s="131">
        <f>'4.4 гр птиц гуси'!H107</f>
        <v>0</v>
      </c>
      <c r="I107" s="131">
        <f>'4.4 гр птиц гуси'!I107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гуси'!E108</f>
        <v>0</v>
      </c>
      <c r="F108" s="333">
        <f>'4.4 гр птиц гуси'!F108</f>
        <v>0</v>
      </c>
      <c r="G108" s="333">
        <v>0</v>
      </c>
      <c r="H108" s="131">
        <f>'4.4 гр птиц гуси'!H108</f>
        <v>0</v>
      </c>
      <c r="I108" s="131">
        <f>'4.4 гр птиц гуси'!I108</f>
        <v>0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гуси'!E111</f>
        <v>124</v>
      </c>
      <c r="F111" s="333">
        <f>'4.4 гр птиц гуси'!F111</f>
        <v>120</v>
      </c>
      <c r="G111" s="333">
        <v>6</v>
      </c>
      <c r="H111" s="131">
        <f>'4.4 гр птиц гуси'!H111</f>
        <v>69</v>
      </c>
      <c r="I111" s="131">
        <f>'4.4 гр птиц гуси'!I111</f>
        <v>69</v>
      </c>
      <c r="J111" s="131">
        <v>0</v>
      </c>
      <c r="K111" s="328">
        <f t="shared" si="1"/>
        <v>6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гуси'!E112</f>
        <v>69</v>
      </c>
      <c r="F112" s="333">
        <f>'4.4 гр птиц гуси'!F112</f>
        <v>69</v>
      </c>
      <c r="G112" s="333">
        <v>0</v>
      </c>
      <c r="H112" s="131">
        <f>'4.4 гр птиц гуси'!H112</f>
        <v>89</v>
      </c>
      <c r="I112" s="131">
        <f>'4.4 гр птиц гуси'!I112</f>
        <v>89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180</v>
      </c>
      <c r="F113" s="333">
        <v>165</v>
      </c>
      <c r="G113" s="333">
        <v>79</v>
      </c>
      <c r="H113" s="131">
        <f>'4.4 гр птиц гуси'!H113</f>
        <v>211</v>
      </c>
      <c r="I113" s="131">
        <f>'4.4 гр птиц гуси'!I113</f>
        <v>208</v>
      </c>
      <c r="J113" s="131">
        <v>127</v>
      </c>
      <c r="K113" s="328">
        <f t="shared" si="1"/>
        <v>206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гуси'!E114</f>
        <v>6</v>
      </c>
      <c r="F114" s="333">
        <f>'4.4 гр птиц гуси'!F114</f>
        <v>6</v>
      </c>
      <c r="G114" s="333">
        <v>0</v>
      </c>
      <c r="H114" s="131">
        <f>'4.4 гр птиц гуси'!H114</f>
        <v>534</v>
      </c>
      <c r="I114" s="131">
        <f>'4.4 гр птиц гуси'!I114</f>
        <v>477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гуси'!E115</f>
        <v>149</v>
      </c>
      <c r="F115" s="333">
        <f>'4.4 гр птиц гуси'!F115</f>
        <v>109</v>
      </c>
      <c r="G115" s="333">
        <v>3</v>
      </c>
      <c r="H115" s="131">
        <f>'4.4 гр птиц гуси'!H115</f>
        <v>64</v>
      </c>
      <c r="I115" s="131">
        <f>'4.4 гр птиц гуси'!I115</f>
        <v>36</v>
      </c>
      <c r="J115" s="131">
        <v>0</v>
      </c>
      <c r="K115" s="328">
        <f t="shared" si="1"/>
        <v>3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гуси'!E116</f>
        <v>6</v>
      </c>
      <c r="F116" s="333">
        <f>'4.4 гр птиц гуси'!F116</f>
        <v>6</v>
      </c>
      <c r="G116" s="333">
        <v>0</v>
      </c>
      <c r="H116" s="131">
        <f>'4.4 гр птиц гуси'!H116</f>
        <v>68</v>
      </c>
      <c r="I116" s="131">
        <f>'4.4 гр птиц гуси'!I116</f>
        <v>68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гуси'!E117</f>
        <v>2</v>
      </c>
      <c r="F117" s="333">
        <f>'4.4 гр птиц гуси'!F117</f>
        <v>2</v>
      </c>
      <c r="G117" s="333">
        <v>0</v>
      </c>
      <c r="H117" s="131">
        <f>'4.4 гр птиц гуси'!H117</f>
        <v>1</v>
      </c>
      <c r="I117" s="131">
        <f>'4.4 гр птиц гуси'!I117</f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гуси'!E118</f>
        <v>12</v>
      </c>
      <c r="F118" s="333">
        <f>'4.4 гр птиц гуси'!F118</f>
        <v>12</v>
      </c>
      <c r="G118" s="333">
        <v>0</v>
      </c>
      <c r="H118" s="131">
        <f>'4.4 гр птиц гуси'!H118</f>
        <v>13</v>
      </c>
      <c r="I118" s="131">
        <f>'4.4 гр птиц гуси'!I118</f>
        <v>13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гуси'!E119</f>
        <v>0</v>
      </c>
      <c r="F119" s="333">
        <f>'4.4 гр птиц гуси'!F119</f>
        <v>0</v>
      </c>
      <c r="G119" s="333">
        <v>0</v>
      </c>
      <c r="H119" s="131">
        <f>'4.4 гр птиц гуси'!H119</f>
        <v>0</v>
      </c>
      <c r="I119" s="131">
        <f>'4.4 гр птиц гуси'!I119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гуси'!E120</f>
        <v>84</v>
      </c>
      <c r="F120" s="333">
        <f>'4.4 гр птиц гуси'!F120</f>
        <v>80</v>
      </c>
      <c r="G120" s="333">
        <v>0</v>
      </c>
      <c r="H120" s="131">
        <f>'4.4 гр птиц гуси'!H120</f>
        <v>0</v>
      </c>
      <c r="I120" s="131">
        <f>'4.4 гр птиц гуси'!I120</f>
        <v>0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гуси'!E121</f>
        <v>6</v>
      </c>
      <c r="F121" s="333">
        <f>'4.4 гр птиц гуси'!F121</f>
        <v>6</v>
      </c>
      <c r="G121" s="333">
        <v>0</v>
      </c>
      <c r="H121" s="131">
        <f>'4.4 гр птиц гуси'!H121</f>
        <v>203</v>
      </c>
      <c r="I121" s="131">
        <f>'4.4 гр птиц гуси'!I121</f>
        <v>191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гуси'!E122</f>
        <v>0</v>
      </c>
      <c r="F122" s="333">
        <f>'4.4 гр птиц гуси'!F122</f>
        <v>0</v>
      </c>
      <c r="G122" s="333">
        <v>0</v>
      </c>
      <c r="H122" s="131">
        <f>'4.4 гр птиц гуси'!H122</f>
        <v>0</v>
      </c>
      <c r="I122" s="131">
        <f>'4.4 гр птиц гуси'!I122</f>
        <v>0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гуси'!E123</f>
        <v>60</v>
      </c>
      <c r="F123" s="333">
        <f>'4.4 гр птиц гуси'!F123</f>
        <v>60</v>
      </c>
      <c r="G123" s="333">
        <v>0</v>
      </c>
      <c r="H123" s="131">
        <f>'4.4 гр птиц гуси'!H123</f>
        <v>89</v>
      </c>
      <c r="I123" s="131">
        <f>'4.4 гр птиц гуси'!I123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гуси'!E124</f>
        <v>0</v>
      </c>
      <c r="F124" s="333">
        <f>'4.4 гр птиц гуси'!F124</f>
        <v>0</v>
      </c>
      <c r="G124" s="333">
        <v>0</v>
      </c>
      <c r="H124" s="131">
        <f>'4.4 гр птиц гуси'!H124</f>
        <v>0</v>
      </c>
      <c r="I124" s="131">
        <f>'4.4 гр птиц гуси'!I124</f>
        <v>0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гуси'!E125</f>
        <v>159</v>
      </c>
      <c r="F125" s="333">
        <f>'4.4 гр птиц гуси'!F125</f>
        <v>149</v>
      </c>
      <c r="G125" s="333">
        <v>0</v>
      </c>
      <c r="H125" s="131">
        <f>'4.4 гр птиц гуси'!H125</f>
        <v>0</v>
      </c>
      <c r="I125" s="131">
        <f>'4.4 гр птиц гуси'!I125</f>
        <v>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гуси'!E126</f>
        <v>43</v>
      </c>
      <c r="F126" s="333">
        <f>'4.4 гр птиц гуси'!F126</f>
        <v>43</v>
      </c>
      <c r="G126" s="333">
        <v>0</v>
      </c>
      <c r="H126" s="131">
        <f>'4.4 гр птиц гуси'!H126</f>
        <v>11</v>
      </c>
      <c r="I126" s="131">
        <f>'4.4 гр птиц гуси'!I126</f>
        <v>11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гуси'!E129</f>
        <v>206</v>
      </c>
      <c r="F129" s="333">
        <f>'4.4 гр птиц гуси'!F129</f>
        <v>187</v>
      </c>
      <c r="G129" s="333">
        <v>5</v>
      </c>
      <c r="H129" s="131">
        <f>'4.4 гр птиц гуси'!H129</f>
        <v>51</v>
      </c>
      <c r="I129" s="131">
        <f>'4.4 гр птиц гуси'!I129</f>
        <v>50</v>
      </c>
      <c r="J129" s="131">
        <v>0</v>
      </c>
      <c r="K129" s="328">
        <f t="shared" si="1"/>
        <v>5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гуси'!E130</f>
        <v>3</v>
      </c>
      <c r="F130" s="333">
        <f>'4.4 гр птиц гуси'!F130</f>
        <v>3</v>
      </c>
      <c r="G130" s="333">
        <v>0</v>
      </c>
      <c r="H130" s="131">
        <f>'4.4 гр птиц гуси'!H130</f>
        <v>1</v>
      </c>
      <c r="I130" s="131">
        <f>'4.4 гр птиц гуси'!I130</f>
        <v>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гуси'!E131</f>
        <v>0</v>
      </c>
      <c r="F131" s="333">
        <f>'4.4 гр птиц гуси'!F131</f>
        <v>0</v>
      </c>
      <c r="G131" s="333">
        <v>0</v>
      </c>
      <c r="H131" s="131">
        <f>'4.4 гр птиц гуси'!H131</f>
        <v>0</v>
      </c>
      <c r="I131" s="131">
        <f>'4.4 гр птиц гуси'!I131</f>
        <v>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гуси'!E133</f>
        <v>422</v>
      </c>
      <c r="F133" s="333">
        <f>'4.4 гр птиц гуси'!F133</f>
        <v>381</v>
      </c>
      <c r="G133" s="333">
        <v>28</v>
      </c>
      <c r="H133" s="131">
        <f>'4.4 гр птиц гуси'!H133</f>
        <v>245</v>
      </c>
      <c r="I133" s="131">
        <f>'4.4 гр птиц гуси'!I133</f>
        <v>245</v>
      </c>
      <c r="J133" s="131">
        <v>1</v>
      </c>
      <c r="K133" s="328">
        <f t="shared" si="1"/>
        <v>29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гуси'!E134</f>
        <v>292</v>
      </c>
      <c r="F134" s="333">
        <f>'4.4 гр птиц гуси'!F134</f>
        <v>237</v>
      </c>
      <c r="G134" s="333">
        <v>15</v>
      </c>
      <c r="H134" s="131">
        <f>'4.4 гр птиц гуси'!H134</f>
        <v>116</v>
      </c>
      <c r="I134" s="131">
        <f>'4.4 гр птиц гуси'!I134</f>
        <v>99</v>
      </c>
      <c r="J134" s="131">
        <v>1</v>
      </c>
      <c r="K134" s="328">
        <f t="shared" si="1"/>
        <v>16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гуси'!E135</f>
        <v>43</v>
      </c>
      <c r="F135" s="333">
        <f>'4.4 гр птиц гуси'!F135</f>
        <v>33</v>
      </c>
      <c r="G135" s="333">
        <v>0</v>
      </c>
      <c r="H135" s="131">
        <f>'4.4 гр птиц гуси'!H135</f>
        <v>0</v>
      </c>
      <c r="I135" s="131">
        <f>'4.4 гр птиц гуси'!I135</f>
        <v>0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гуси'!E136</f>
        <v>7</v>
      </c>
      <c r="F136" s="333">
        <f>'4.4 гр птиц гуси'!F136</f>
        <v>7</v>
      </c>
      <c r="G136" s="333">
        <v>0</v>
      </c>
      <c r="H136" s="131">
        <f>'4.4 гр птиц гуси'!H136</f>
        <v>13</v>
      </c>
      <c r="I136" s="131">
        <f>'4.4 гр птиц гуси'!I136</f>
        <v>13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гуси'!E137</f>
        <v>0</v>
      </c>
      <c r="F137" s="333">
        <f>'4.4 гр птиц гуси'!F137</f>
        <v>0</v>
      </c>
      <c r="G137" s="333">
        <v>0</v>
      </c>
      <c r="H137" s="131">
        <f>'4.4 гр птиц гуси'!H137</f>
        <v>0</v>
      </c>
      <c r="I137" s="131">
        <f>'4.4 гр птиц гуси'!I137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286</v>
      </c>
      <c r="F139" s="333">
        <v>211</v>
      </c>
      <c r="G139" s="333">
        <v>1</v>
      </c>
      <c r="H139" s="131">
        <f>'4.4 гр птиц гуси'!H139</f>
        <v>24</v>
      </c>
      <c r="I139" s="131">
        <f>'4.4 гр птиц гуси'!I139</f>
        <v>20</v>
      </c>
      <c r="J139" s="131">
        <v>0</v>
      </c>
      <c r="K139" s="328">
        <f t="shared" si="1"/>
        <v>1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гуси'!E140</f>
        <v>0</v>
      </c>
      <c r="F140" s="333">
        <f>'4.4 гр птиц гуси'!F140</f>
        <v>0</v>
      </c>
      <c r="G140" s="333">
        <v>0</v>
      </c>
      <c r="H140" s="131">
        <f>'4.4 гр птиц гуси'!H140</f>
        <v>0</v>
      </c>
      <c r="I140" s="131">
        <f>'4.4 гр птиц гуси'!I140</f>
        <v>0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гуси'!E141</f>
        <v>14</v>
      </c>
      <c r="F141" s="333">
        <f>'4.4 гр птиц гуси'!F141</f>
        <v>13</v>
      </c>
      <c r="G141" s="333">
        <v>0</v>
      </c>
      <c r="H141" s="131">
        <f>'4.4 гр птиц гуси'!H141</f>
        <v>0</v>
      </c>
      <c r="I141" s="131">
        <f>'4.4 гр птиц гуси'!I141</f>
        <v>0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гуси'!E144</f>
        <v>0</v>
      </c>
      <c r="F144" s="333">
        <f>'4.4 гр птиц гуси'!F144</f>
        <v>0</v>
      </c>
      <c r="G144" s="333">
        <v>0</v>
      </c>
      <c r="H144" s="131">
        <f>'4.4 гр птиц гуси'!H144</f>
        <v>0</v>
      </c>
      <c r="I144" s="131">
        <f>'4.4 гр птиц гуси'!I144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гуси'!E145</f>
        <v>0</v>
      </c>
      <c r="F145" s="333">
        <f>'4.4 гр птиц гуси'!F145</f>
        <v>0</v>
      </c>
      <c r="G145" s="333">
        <v>0</v>
      </c>
      <c r="H145" s="131">
        <f>'4.4 гр птиц гуси'!H145</f>
        <v>0</v>
      </c>
      <c r="I145" s="131">
        <f>'4.4 гр птиц гуси'!I145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гуси'!E146</f>
        <v>13</v>
      </c>
      <c r="F146" s="333">
        <f>'4.4 гр птиц гуси'!F146</f>
        <v>10</v>
      </c>
      <c r="G146" s="333">
        <v>0</v>
      </c>
      <c r="H146" s="131">
        <f>'4.4 гр птиц гуси'!H146</f>
        <v>0</v>
      </c>
      <c r="I146" s="131">
        <f>'4.4 гр птиц гуси'!I146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гуси'!E147</f>
        <v>470</v>
      </c>
      <c r="F147" s="333">
        <f>'4.4 гр птиц гуси'!F147</f>
        <v>458</v>
      </c>
      <c r="G147" s="333">
        <v>0</v>
      </c>
      <c r="H147" s="131">
        <f>'4.4 гр птиц гуси'!H147</f>
        <v>162</v>
      </c>
      <c r="I147" s="131">
        <f>'4.4 гр птиц гуси'!I147</f>
        <v>154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гуси'!E149</f>
        <v>0</v>
      </c>
      <c r="F148" s="333">
        <f>'4.4 гр птиц гуси'!F149</f>
        <v>0</v>
      </c>
      <c r="G148" s="333">
        <v>0</v>
      </c>
      <c r="H148" s="131">
        <f>'4.4 гр птиц гуси'!H149</f>
        <v>0</v>
      </c>
      <c r="I148" s="131">
        <f>'4.4 гр птиц гуси'!I149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гуси'!E149</f>
        <v>0</v>
      </c>
      <c r="F149" s="393">
        <f>'4.4 гр птиц гуси'!F149</f>
        <v>0</v>
      </c>
      <c r="G149" s="393">
        <v>0</v>
      </c>
      <c r="H149" s="131">
        <f>'4.4 гр птиц гуси'!H149</f>
        <v>0</v>
      </c>
      <c r="I149" s="131">
        <f>'4.4 гр птиц гуси'!I149</f>
        <v>0</v>
      </c>
      <c r="J149" s="131">
        <v>0</v>
      </c>
      <c r="K149" s="386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гуси'!E150</f>
        <v>38</v>
      </c>
      <c r="F150" s="333">
        <f>'4.4 гр птиц гуси'!F150</f>
        <v>38</v>
      </c>
      <c r="G150" s="333">
        <v>2</v>
      </c>
      <c r="H150" s="131">
        <f>'4.4 гр птиц гуси'!H150</f>
        <v>27</v>
      </c>
      <c r="I150" s="131">
        <f>'4.4 гр птиц гуси'!I150</f>
        <v>27</v>
      </c>
      <c r="J150" s="131">
        <v>0</v>
      </c>
      <c r="K150" s="328">
        <f t="shared" si="1"/>
        <v>2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гуси'!E151</f>
        <v>227</v>
      </c>
      <c r="F151" s="333">
        <f>'4.4 гр птиц гуси'!F151</f>
        <v>199</v>
      </c>
      <c r="G151" s="333">
        <v>18</v>
      </c>
      <c r="H151" s="131">
        <f>'4.4 гр птиц гуси'!H151</f>
        <v>79</v>
      </c>
      <c r="I151" s="131">
        <f>'4.4 гр птиц гуси'!I151</f>
        <v>77</v>
      </c>
      <c r="J151" s="131">
        <v>0</v>
      </c>
      <c r="K151" s="328">
        <f t="shared" si="1"/>
        <v>18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гуси'!E152</f>
        <v>129</v>
      </c>
      <c r="F152" s="333">
        <f>'4.4 гр птиц гуси'!F152</f>
        <v>97</v>
      </c>
      <c r="G152" s="333">
        <v>7</v>
      </c>
      <c r="H152" s="131">
        <f>'4.4 гр птиц гуси'!H152</f>
        <v>233</v>
      </c>
      <c r="I152" s="131">
        <f>'4.4 гр птиц гуси'!I152</f>
        <v>190</v>
      </c>
      <c r="J152" s="131">
        <v>0</v>
      </c>
      <c r="K152" s="328">
        <f t="shared" si="1"/>
        <v>7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гуси'!E153</f>
        <v>293</v>
      </c>
      <c r="F153" s="333">
        <f>'4.4 гр птиц гуси'!F153</f>
        <v>250</v>
      </c>
      <c r="G153" s="333">
        <v>12</v>
      </c>
      <c r="H153" s="131">
        <f>'4.4 гр птиц гуси'!H153</f>
        <v>74</v>
      </c>
      <c r="I153" s="131">
        <f>'4.4 гр птиц гуси'!I153</f>
        <v>60</v>
      </c>
      <c r="J153" s="131">
        <v>0</v>
      </c>
      <c r="K153" s="328">
        <f t="shared" si="1"/>
        <v>12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гуси'!E154</f>
        <v>149</v>
      </c>
      <c r="F154" s="333">
        <f>'4.4 гр птиц гуси'!F154</f>
        <v>127</v>
      </c>
      <c r="G154" s="333">
        <v>110</v>
      </c>
      <c r="H154" s="131">
        <f>'4.4 гр птиц гуси'!H154</f>
        <v>77</v>
      </c>
      <c r="I154" s="131">
        <f>'4.4 гр птиц гуси'!I154</f>
        <v>75</v>
      </c>
      <c r="J154" s="131">
        <v>14</v>
      </c>
      <c r="K154" s="328">
        <f t="shared" si="1"/>
        <v>124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гуси'!E155</f>
        <v>0</v>
      </c>
      <c r="F155" s="333">
        <f>'4.4 гр птиц гуси'!F155</f>
        <v>0</v>
      </c>
      <c r="G155" s="333">
        <v>0</v>
      </c>
      <c r="H155" s="131">
        <f>'4.4 гр птиц гуси'!H155</f>
        <v>0</v>
      </c>
      <c r="I155" s="131">
        <f>'4.4 гр птиц гуси'!I155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гуси'!E156</f>
        <v>0</v>
      </c>
      <c r="F156" s="333">
        <f>'4.4 гр птиц гуси'!F156</f>
        <v>0</v>
      </c>
      <c r="G156" s="333">
        <v>0</v>
      </c>
      <c r="H156" s="131">
        <f>'4.4 гр птиц гуси'!H156</f>
        <v>0</v>
      </c>
      <c r="I156" s="131">
        <f>'4.4 гр птиц гуси'!I156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гуси'!E157</f>
        <v>75</v>
      </c>
      <c r="F157" s="333">
        <f>'4.4 гр птиц гуси'!F157</f>
        <v>74</v>
      </c>
      <c r="G157" s="333">
        <v>0</v>
      </c>
      <c r="H157" s="131">
        <f>'4.4 гр птиц гуси'!H157</f>
        <v>52</v>
      </c>
      <c r="I157" s="131">
        <f>'4.4 гр птиц гуси'!I157</f>
        <v>52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90</v>
      </c>
      <c r="F158" s="333">
        <v>69</v>
      </c>
      <c r="G158" s="333">
        <v>6</v>
      </c>
      <c r="H158" s="131">
        <f>'4.4 гр птиц гуси'!H158</f>
        <v>250</v>
      </c>
      <c r="I158" s="131">
        <f>'4.4 гр птиц гуси'!I158</f>
        <v>230</v>
      </c>
      <c r="J158" s="131">
        <v>1</v>
      </c>
      <c r="K158" s="328">
        <f t="shared" si="1"/>
        <v>7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гуси'!E159</f>
        <v>6</v>
      </c>
      <c r="F159" s="333">
        <f>'4.4 гр птиц гуси'!F159</f>
        <v>6</v>
      </c>
      <c r="G159" s="333">
        <v>0</v>
      </c>
      <c r="H159" s="131">
        <f>'4.4 гр птиц гуси'!H159</f>
        <v>0</v>
      </c>
      <c r="I159" s="131">
        <f>'4.4 гр птиц гуси'!I159</f>
        <v>0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гуси'!E160</f>
        <v>393</v>
      </c>
      <c r="F160" s="333">
        <f>'4.4 гр птиц гуси'!F160</f>
        <v>318</v>
      </c>
      <c r="G160" s="333">
        <v>1</v>
      </c>
      <c r="H160" s="131">
        <f>'4.4 гр птиц гуси'!H160</f>
        <v>0</v>
      </c>
      <c r="I160" s="131">
        <f>'4.4 гр птиц гуси'!I160</f>
        <v>0</v>
      </c>
      <c r="J160" s="131">
        <v>0</v>
      </c>
      <c r="K160" s="328">
        <f t="shared" si="1"/>
        <v>1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гуси'!E162</f>
        <v>0</v>
      </c>
      <c r="F162" s="333">
        <f>'4.4 гр птиц гуси'!F162</f>
        <v>0</v>
      </c>
      <c r="G162" s="333">
        <v>0</v>
      </c>
      <c r="H162" s="131">
        <f>'4.4 гр птиц гуси'!H162</f>
        <v>0</v>
      </c>
      <c r="I162" s="131">
        <f>'4.4 гр птиц гуси'!I162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гуси'!E163</f>
        <v>14</v>
      </c>
      <c r="F163" s="333">
        <f>'4.4 гр птиц гуси'!F163</f>
        <v>13</v>
      </c>
      <c r="G163" s="333">
        <v>0</v>
      </c>
      <c r="H163" s="131">
        <f>'4.4 гр птиц гуси'!H163</f>
        <v>22</v>
      </c>
      <c r="I163" s="131">
        <f>'4.4 гр птиц гуси'!I163</f>
        <v>19</v>
      </c>
      <c r="J163" s="131">
        <v>0</v>
      </c>
      <c r="K163" s="328">
        <f t="shared" ref="K163:K169" si="5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гуси'!E164</f>
        <v>0</v>
      </c>
      <c r="F164" s="333">
        <f>'4.4 гр птиц гуси'!F164</f>
        <v>0</v>
      </c>
      <c r="G164" s="333">
        <v>0</v>
      </c>
      <c r="H164" s="131">
        <f>'4.4 гр птиц гуси'!H164</f>
        <v>0</v>
      </c>
      <c r="I164" s="131">
        <f>'4.4 гр птиц гуси'!I164</f>
        <v>0</v>
      </c>
      <c r="J164" s="131">
        <v>0</v>
      </c>
      <c r="K164" s="328">
        <f t="shared" si="5"/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гуси'!E165</f>
        <v>61</v>
      </c>
      <c r="F165" s="333">
        <f>'4.4 гр птиц гуси'!F165</f>
        <v>59</v>
      </c>
      <c r="G165" s="333">
        <v>0</v>
      </c>
      <c r="H165" s="131">
        <f>'4.4 гр птиц гуси'!H165</f>
        <v>8</v>
      </c>
      <c r="I165" s="131">
        <f>'4.4 гр птиц гуси'!I165</f>
        <v>8</v>
      </c>
      <c r="J165" s="131">
        <v>0</v>
      </c>
      <c r="K165" s="328">
        <f t="shared" si="5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гуси'!E166</f>
        <v>71</v>
      </c>
      <c r="F166" s="333">
        <f>'4.4 гр птиц гуси'!F166</f>
        <v>69</v>
      </c>
      <c r="G166" s="333">
        <v>11</v>
      </c>
      <c r="H166" s="131">
        <f>'4.4 гр птиц гуси'!H166</f>
        <v>0</v>
      </c>
      <c r="I166" s="131">
        <f>'4.4 гр птиц гуси'!I166</f>
        <v>0</v>
      </c>
      <c r="J166" s="131">
        <v>0</v>
      </c>
      <c r="K166" s="328">
        <f t="shared" si="5"/>
        <v>11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гуси'!E167</f>
        <v>352</v>
      </c>
      <c r="F167" s="333">
        <f>'4.4 гр птиц гуси'!F167</f>
        <v>312</v>
      </c>
      <c r="G167" s="333">
        <v>2</v>
      </c>
      <c r="H167" s="131">
        <f>'4.4 гр птиц гуси'!H167</f>
        <v>350</v>
      </c>
      <c r="I167" s="131">
        <f>'4.4 гр птиц гуси'!I167</f>
        <v>305</v>
      </c>
      <c r="J167" s="131">
        <v>0</v>
      </c>
      <c r="K167" s="328">
        <f t="shared" si="5"/>
        <v>2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гуси'!E168</f>
        <v>37</v>
      </c>
      <c r="F168" s="333">
        <f>'4.4 гр птиц гуси'!F168</f>
        <v>37</v>
      </c>
      <c r="G168" s="333">
        <v>0</v>
      </c>
      <c r="H168" s="131">
        <f>'4.4 гр птиц гуси'!H168</f>
        <v>76</v>
      </c>
      <c r="I168" s="131">
        <f>'4.4 гр птиц гуси'!I168</f>
        <v>76</v>
      </c>
      <c r="J168" s="131">
        <v>0</v>
      </c>
      <c r="K168" s="328">
        <f t="shared" si="5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6">SUM(E15:E168)</f>
        <v>11111</v>
      </c>
      <c r="F169" s="333">
        <f t="shared" si="6"/>
        <v>9447</v>
      </c>
      <c r="G169" s="333">
        <f t="shared" si="6"/>
        <v>1139</v>
      </c>
      <c r="H169" s="333">
        <f t="shared" si="6"/>
        <v>7493</v>
      </c>
      <c r="I169" s="333">
        <f t="shared" si="6"/>
        <v>6646</v>
      </c>
      <c r="J169" s="333">
        <f t="shared" si="6"/>
        <v>157</v>
      </c>
      <c r="K169" s="328">
        <f t="shared" si="5"/>
        <v>1296</v>
      </c>
    </row>
    <row r="170" spans="2:11" ht="13.2" customHeight="1" x14ac:dyDescent="0.25">
      <c r="B170" s="200" t="s">
        <v>1051</v>
      </c>
    </row>
    <row r="171" spans="2:11" ht="37.200000000000003" customHeight="1" x14ac:dyDescent="0.4">
      <c r="B171" s="635" t="s">
        <v>1493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3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19.5546875" style="326" customWidth="1"/>
    <col min="4" max="4" width="38.441406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332031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862</v>
      </c>
      <c r="C9" s="805"/>
      <c r="D9" s="805"/>
      <c r="E9" s="34"/>
      <c r="F9" s="34"/>
      <c r="G9" s="34"/>
      <c r="H9" s="34"/>
    </row>
    <row r="11" spans="2:11" ht="23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кулики'!E15</f>
        <v>0</v>
      </c>
      <c r="F15" s="333">
        <f>'4.4 гр птиц кулики'!F15</f>
        <v>0</v>
      </c>
      <c r="G15" s="333">
        <v>0</v>
      </c>
      <c r="H15" s="131">
        <f>'4.4 гр птиц кулики'!H15</f>
        <v>0</v>
      </c>
      <c r="I15" s="131">
        <f>'4.4 гр птиц кулики'!I15</f>
        <v>0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кулики'!E16</f>
        <v>0</v>
      </c>
      <c r="F16" s="333">
        <f>'4.4 гр птиц кулики'!F16</f>
        <v>0</v>
      </c>
      <c r="G16" s="333">
        <v>0</v>
      </c>
      <c r="H16" s="131">
        <f>'4.4 гр птиц кулики'!H16</f>
        <v>0</v>
      </c>
      <c r="I16" s="131">
        <f>'4.4 гр птиц кулики'!I16</f>
        <v>0</v>
      </c>
      <c r="J16" s="131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кулики'!E17</f>
        <v>0</v>
      </c>
      <c r="F17" s="333">
        <f>'4.4 гр птиц кулики'!F17</f>
        <v>0</v>
      </c>
      <c r="G17" s="333">
        <v>0</v>
      </c>
      <c r="H17" s="131">
        <f>'4.4 гр птиц кулики'!H17</f>
        <v>0</v>
      </c>
      <c r="I17" s="131">
        <f>'4.4 гр птиц кулики'!I17</f>
        <v>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кулики'!E18</f>
        <v>0</v>
      </c>
      <c r="F18" s="333">
        <f>'4.4 гр птиц кулики'!F18</f>
        <v>0</v>
      </c>
      <c r="G18" s="333">
        <v>0</v>
      </c>
      <c r="H18" s="131">
        <f>'4.4 гр птиц кулики'!H18</f>
        <v>1</v>
      </c>
      <c r="I18" s="131">
        <f>'4.4 гр птиц кулики'!I18</f>
        <v>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кулики'!E19</f>
        <v>0</v>
      </c>
      <c r="F19" s="333">
        <f>'4.4 гр птиц кулики'!F19</f>
        <v>0</v>
      </c>
      <c r="G19" s="333">
        <v>0</v>
      </c>
      <c r="H19" s="131">
        <f>'4.4 гр птиц кулики'!H19</f>
        <v>0</v>
      </c>
      <c r="I19" s="131">
        <f>'4.4 гр птиц кулики'!I19</f>
        <v>0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кулики'!E20</f>
        <v>0</v>
      </c>
      <c r="F20" s="333">
        <f>'4.4 гр птиц кулики'!F20</f>
        <v>0</v>
      </c>
      <c r="G20" s="333">
        <v>0</v>
      </c>
      <c r="H20" s="131">
        <f>'4.4 гр птиц кулики'!H20</f>
        <v>0</v>
      </c>
      <c r="I20" s="131">
        <f>'4.4 гр птиц кулики'!I20</f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кулики'!E21</f>
        <v>0</v>
      </c>
      <c r="F21" s="333">
        <f>'4.4 гр птиц кулики'!F21</f>
        <v>0</v>
      </c>
      <c r="G21" s="333">
        <v>0</v>
      </c>
      <c r="H21" s="131">
        <f>'4.4 гр птиц кулики'!H21</f>
        <v>0</v>
      </c>
      <c r="I21" s="131">
        <f>'4.4 гр птиц кулики'!I21</f>
        <v>0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кулики'!E22</f>
        <v>0</v>
      </c>
      <c r="F22" s="333">
        <f>'4.4 гр птиц кулики'!F22</f>
        <v>0</v>
      </c>
      <c r="G22" s="333">
        <v>0</v>
      </c>
      <c r="H22" s="131">
        <f>'4.4 гр птиц кулики'!H22</f>
        <v>0</v>
      </c>
      <c r="I22" s="131">
        <f>'4.4 гр птиц кулики'!I22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кулики'!E23</f>
        <v>0</v>
      </c>
      <c r="F23" s="333">
        <f>'4.4 гр птиц кулики'!F23</f>
        <v>0</v>
      </c>
      <c r="G23" s="333">
        <v>0</v>
      </c>
      <c r="H23" s="131">
        <f>'4.4 гр птиц кулики'!H23</f>
        <v>0</v>
      </c>
      <c r="I23" s="131">
        <f>'4.4 гр птиц кулики'!I23</f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кулики'!E24</f>
        <v>0</v>
      </c>
      <c r="F24" s="333">
        <f>'4.4 гр птиц кулики'!F24</f>
        <v>0</v>
      </c>
      <c r="G24" s="333">
        <v>0</v>
      </c>
      <c r="H24" s="131">
        <f>'4.4 гр птиц кулики'!H24</f>
        <v>506</v>
      </c>
      <c r="I24" s="131">
        <f>'4.4 гр птиц кулики'!I24</f>
        <v>489</v>
      </c>
      <c r="J24" s="131">
        <v>0</v>
      </c>
      <c r="K24" s="328">
        <f>G24+J24</f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ref="K25" si="1">G25+J25</f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кулики'!E26</f>
        <v>0</v>
      </c>
      <c r="F26" s="333">
        <f>'4.4 гр птиц кулики'!F26</f>
        <v>0</v>
      </c>
      <c r="G26" s="333">
        <v>0</v>
      </c>
      <c r="H26" s="131">
        <f>'4.4 гр птиц кулики'!H26</f>
        <v>91</v>
      </c>
      <c r="I26" s="131">
        <f>'4.4 гр птиц кулики'!I26</f>
        <v>83</v>
      </c>
      <c r="J26" s="131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кулики'!E27</f>
        <v>0</v>
      </c>
      <c r="F27" s="333">
        <f>'4.4 гр птиц кулики'!F27</f>
        <v>0</v>
      </c>
      <c r="G27" s="333">
        <v>0</v>
      </c>
      <c r="H27" s="131">
        <f>'4.4 гр птиц кулики'!H27</f>
        <v>0</v>
      </c>
      <c r="I27" s="131">
        <f>'4.4 гр птиц кулики'!I27</f>
        <v>0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кулики'!E30</f>
        <v>0</v>
      </c>
      <c r="F30" s="333">
        <f>'4.4 гр птиц кулики'!F30</f>
        <v>0</v>
      </c>
      <c r="G30" s="333">
        <v>0</v>
      </c>
      <c r="H30" s="131">
        <f>'4.4 гр птиц кулики'!H30</f>
        <v>35</v>
      </c>
      <c r="I30" s="131">
        <f>'4.4 гр птиц кулики'!I30</f>
        <v>35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кулики'!E31</f>
        <v>0</v>
      </c>
      <c r="F31" s="333">
        <f>'4.4 гр птиц кулики'!F31</f>
        <v>0</v>
      </c>
      <c r="G31" s="333">
        <v>0</v>
      </c>
      <c r="H31" s="131">
        <f>'4.4 гр птиц кулики'!H31</f>
        <v>0</v>
      </c>
      <c r="I31" s="131">
        <f>'4.4 гр птиц кулики'!I31</f>
        <v>0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кулики'!E32</f>
        <v>0</v>
      </c>
      <c r="F32" s="333">
        <f>'4.4 гр птиц кулики'!F32</f>
        <v>0</v>
      </c>
      <c r="G32" s="333">
        <v>0</v>
      </c>
      <c r="H32" s="131">
        <f>'4.4 гр птиц кулики'!H32</f>
        <v>1</v>
      </c>
      <c r="I32" s="131">
        <f>'4.4 гр птиц кулики'!I32</f>
        <v>1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кулики'!E33</f>
        <v>0</v>
      </c>
      <c r="F33" s="333">
        <f>'4.4 гр птиц кулики'!F33</f>
        <v>0</v>
      </c>
      <c r="G33" s="333">
        <v>0</v>
      </c>
      <c r="H33" s="131">
        <f>'4.4 гр птиц кулики'!H33</f>
        <v>0</v>
      </c>
      <c r="I33" s="131">
        <f>'4.4 гр птиц кулики'!I33</f>
        <v>0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кулики'!E34</f>
        <v>0</v>
      </c>
      <c r="F34" s="333">
        <f>'4.4 гр птиц кулики'!F34</f>
        <v>0</v>
      </c>
      <c r="G34" s="333">
        <v>0</v>
      </c>
      <c r="H34" s="131">
        <f>'4.4 гр птиц кулики'!H34</f>
        <v>0</v>
      </c>
      <c r="I34" s="131">
        <f>'4.4 гр птиц кулики'!I34</f>
        <v>0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кулики'!E35</f>
        <v>0</v>
      </c>
      <c r="F35" s="333">
        <f>'4.4 гр птиц кулики'!F35</f>
        <v>0</v>
      </c>
      <c r="G35" s="333">
        <v>0</v>
      </c>
      <c r="H35" s="131">
        <f>'4.4 гр птиц кулики'!H35</f>
        <v>11</v>
      </c>
      <c r="I35" s="131">
        <f>'4.4 гр птиц кулики'!I35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кулики'!E36</f>
        <v>0</v>
      </c>
      <c r="F36" s="333">
        <f>'4.4 гр птиц кулики'!F36</f>
        <v>0</v>
      </c>
      <c r="G36" s="333">
        <v>0</v>
      </c>
      <c r="H36" s="131">
        <f>'4.4 гр птиц кулики'!H36</f>
        <v>0</v>
      </c>
      <c r="I36" s="131">
        <f>'4.4 гр птиц кулики'!I36</f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кулики'!E37</f>
        <v>0</v>
      </c>
      <c r="F37" s="333">
        <f>'4.4 гр птиц кулики'!F37</f>
        <v>0</v>
      </c>
      <c r="G37" s="333">
        <v>0</v>
      </c>
      <c r="H37" s="131">
        <f>'4.4 гр птиц кулики'!H37</f>
        <v>0</v>
      </c>
      <c r="I37" s="131">
        <f>'4.4 гр птиц кулики'!I37</f>
        <v>0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кулики'!E39</f>
        <v>0</v>
      </c>
      <c r="F38" s="333">
        <f>'4.4 гр птиц кулики'!F39</f>
        <v>0</v>
      </c>
      <c r="G38" s="333">
        <v>0</v>
      </c>
      <c r="H38" s="131">
        <f>'4.4 гр птиц кулики'!H39</f>
        <v>0</v>
      </c>
      <c r="I38" s="131">
        <f>'4.4 гр птиц кулики'!I39</f>
        <v>0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кулики'!E40</f>
        <v>0</v>
      </c>
      <c r="F39" s="333">
        <f>'4.4 гр птиц кулики'!F40</f>
        <v>0</v>
      </c>
      <c r="G39" s="333">
        <v>0</v>
      </c>
      <c r="H39" s="131">
        <f>'4.4 гр птиц кулики'!H40</f>
        <v>69</v>
      </c>
      <c r="I39" s="131">
        <f>'4.4 гр птиц кулики'!I40</f>
        <v>50</v>
      </c>
      <c r="J39" s="131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кулики'!E41</f>
        <v>0</v>
      </c>
      <c r="F40" s="333">
        <f>'4.4 гр птиц кулики'!F41</f>
        <v>0</v>
      </c>
      <c r="G40" s="333">
        <v>0</v>
      </c>
      <c r="H40" s="131">
        <f>'4.4 гр птиц кулики'!H41</f>
        <v>61</v>
      </c>
      <c r="I40" s="131">
        <f>'4.4 гр птиц кулики'!I41</f>
        <v>46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кулики'!E42</f>
        <v>0</v>
      </c>
      <c r="F41" s="333">
        <f>'4.4 гр птиц кулики'!F42</f>
        <v>0</v>
      </c>
      <c r="G41" s="333">
        <v>0</v>
      </c>
      <c r="H41" s="131">
        <f>'4.4 гр птиц кулики'!H42</f>
        <v>38</v>
      </c>
      <c r="I41" s="131">
        <f>'4.4 гр птиц кулики'!I42</f>
        <v>38</v>
      </c>
      <c r="J41" s="131">
        <v>14</v>
      </c>
      <c r="K41" s="328">
        <f t="shared" si="0"/>
        <v>14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кулики'!E43</f>
        <v>0</v>
      </c>
      <c r="F42" s="333">
        <f>'4.4 гр птиц кулики'!F43</f>
        <v>0</v>
      </c>
      <c r="G42" s="333">
        <v>0</v>
      </c>
      <c r="H42" s="131">
        <f>'4.4 гр птиц кулики'!H43</f>
        <v>0</v>
      </c>
      <c r="I42" s="131">
        <f>'4.4 гр птиц кулики'!I43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кулики'!E44</f>
        <v>0</v>
      </c>
      <c r="F44" s="333">
        <f>'4.4 гр птиц кулики'!F44</f>
        <v>0</v>
      </c>
      <c r="G44" s="333">
        <v>0</v>
      </c>
      <c r="H44" s="131">
        <f>'4.4 гр птиц кулики'!H44</f>
        <v>0</v>
      </c>
      <c r="I44" s="131">
        <f>'4.4 гр птиц кулики'!I44</f>
        <v>0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кулики'!E45</f>
        <v>0</v>
      </c>
      <c r="F45" s="333">
        <f>'4.4 гр птиц кулики'!F45</f>
        <v>0</v>
      </c>
      <c r="G45" s="333">
        <v>0</v>
      </c>
      <c r="H45" s="131">
        <f>'4.4 гр птиц кулики'!H45</f>
        <v>0</v>
      </c>
      <c r="I45" s="131">
        <f>'4.4 гр птиц кулики'!I45</f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кулики'!E46</f>
        <v>0</v>
      </c>
      <c r="F46" s="333">
        <f>'4.4 гр птиц кулики'!F46</f>
        <v>0</v>
      </c>
      <c r="G46" s="333">
        <v>0</v>
      </c>
      <c r="H46" s="131">
        <f>'4.4 гр птиц кулики'!H46</f>
        <v>0</v>
      </c>
      <c r="I46" s="131">
        <f>'4.4 гр птиц кулики'!I46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кулики'!E47</f>
        <v>0</v>
      </c>
      <c r="F47" s="333">
        <f>'4.4 гр птиц кулики'!F47</f>
        <v>0</v>
      </c>
      <c r="G47" s="333">
        <v>0</v>
      </c>
      <c r="H47" s="131">
        <f>'4.4 гр птиц кулики'!H47</f>
        <v>0</v>
      </c>
      <c r="I47" s="131">
        <f>'4.4 гр птиц кулики'!I47</f>
        <v>0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кулики'!E48</f>
        <v>0</v>
      </c>
      <c r="F48" s="333">
        <f>'4.4 гр птиц кулики'!F48</f>
        <v>0</v>
      </c>
      <c r="G48" s="333">
        <v>0</v>
      </c>
      <c r="H48" s="131">
        <f>'4.4 гр птиц кулики'!H48</f>
        <v>3</v>
      </c>
      <c r="I48" s="131">
        <f>'4.4 гр птиц кулики'!I48</f>
        <v>1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кулики'!E49</f>
        <v>0</v>
      </c>
      <c r="F49" s="333">
        <f>'4.4 гр птиц кулики'!F49</f>
        <v>0</v>
      </c>
      <c r="G49" s="333">
        <v>0</v>
      </c>
      <c r="H49" s="131">
        <f>'4.4 гр птиц кулики'!H49</f>
        <v>0</v>
      </c>
      <c r="I49" s="131">
        <f>'4.4 гр птиц кулики'!I49</f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кулики'!E50</f>
        <v>0</v>
      </c>
      <c r="F50" s="333">
        <f>'4.4 гр птиц кулики'!F50</f>
        <v>0</v>
      </c>
      <c r="G50" s="333">
        <v>0</v>
      </c>
      <c r="H50" s="131">
        <f>'4.4 гр птиц кулики'!H50</f>
        <v>0</v>
      </c>
      <c r="I50" s="131">
        <f>'4.4 гр птиц кулики'!I50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кулики'!E51</f>
        <v>0</v>
      </c>
      <c r="F51" s="333">
        <f>'4.4 гр птиц кулики'!F51</f>
        <v>0</v>
      </c>
      <c r="G51" s="333">
        <v>0</v>
      </c>
      <c r="H51" s="131">
        <f>'4.4 гр птиц кулики'!H51</f>
        <v>0</v>
      </c>
      <c r="I51" s="131">
        <f>'4.4 гр птиц кулики'!I51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кулики'!E52</f>
        <v>0</v>
      </c>
      <c r="F52" s="333">
        <f>'4.4 гр птиц кулики'!F52</f>
        <v>0</v>
      </c>
      <c r="G52" s="333">
        <v>0</v>
      </c>
      <c r="H52" s="131">
        <f>'4.4 гр птиц кулики'!H52</f>
        <v>0</v>
      </c>
      <c r="I52" s="131">
        <f>'4.4 гр птиц кулики'!I52</f>
        <v>0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кулики'!E53</f>
        <v>0</v>
      </c>
      <c r="F53" s="333">
        <f>'4.4 гр птиц кулики'!F53</f>
        <v>0</v>
      </c>
      <c r="G53" s="333">
        <v>0</v>
      </c>
      <c r="H53" s="131">
        <f>'4.4 гр птиц кулики'!H53</f>
        <v>0</v>
      </c>
      <c r="I53" s="131">
        <f>'4.4 гр птиц кулики'!I53</f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кулики'!E54</f>
        <v>0</v>
      </c>
      <c r="F54" s="333">
        <f>'4.4 гр птиц кулики'!F54</f>
        <v>0</v>
      </c>
      <c r="G54" s="333">
        <v>0</v>
      </c>
      <c r="H54" s="131">
        <f>'4.4 гр птиц кулики'!H54</f>
        <v>0</v>
      </c>
      <c r="I54" s="131">
        <f>'4.4 гр птиц кулики'!I54</f>
        <v>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кулики'!E55</f>
        <v>0</v>
      </c>
      <c r="F55" s="333">
        <f>'4.4 гр птиц кулики'!F55</f>
        <v>0</v>
      </c>
      <c r="G55" s="333">
        <v>0</v>
      </c>
      <c r="H55" s="131">
        <f>'4.4 гр птиц кулики'!H55</f>
        <v>73</v>
      </c>
      <c r="I55" s="131">
        <f>'4.4 гр птиц кулики'!I55</f>
        <v>68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кулики'!E56</f>
        <v>0</v>
      </c>
      <c r="F56" s="333">
        <f>'4.4 гр птиц кулики'!F56</f>
        <v>0</v>
      </c>
      <c r="G56" s="333">
        <v>0</v>
      </c>
      <c r="H56" s="131">
        <f>'4.4 гр птиц кулики'!H56</f>
        <v>0</v>
      </c>
      <c r="I56" s="131">
        <f>'4.4 гр птиц кулики'!I56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кулики'!E57</f>
        <v>0</v>
      </c>
      <c r="F57" s="333">
        <f>'4.4 гр птиц кулики'!F57</f>
        <v>0</v>
      </c>
      <c r="G57" s="333">
        <v>0</v>
      </c>
      <c r="H57" s="131">
        <f>'4.4 гр птиц кулики'!H57</f>
        <v>0</v>
      </c>
      <c r="I57" s="131">
        <f>'4.4 гр птиц кулики'!I57</f>
        <v>0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кулики'!E58</f>
        <v>0</v>
      </c>
      <c r="F58" s="333">
        <f>'4.4 гр птиц кулики'!F58</f>
        <v>0</v>
      </c>
      <c r="G58" s="333">
        <v>0</v>
      </c>
      <c r="H58" s="131">
        <f>'4.4 гр птиц кулики'!H58</f>
        <v>0</v>
      </c>
      <c r="I58" s="131">
        <f>'4.4 гр птиц кулики'!I58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кулики'!E59</f>
        <v>0</v>
      </c>
      <c r="F59" s="333">
        <f>'4.4 гр птиц кулики'!F59</f>
        <v>0</v>
      </c>
      <c r="G59" s="333">
        <v>0</v>
      </c>
      <c r="H59" s="131">
        <f>'4.4 гр птиц кулики'!H59</f>
        <v>0</v>
      </c>
      <c r="I59" s="131">
        <f>'4.4 гр птиц кулики'!I59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кулики'!E60</f>
        <v>0</v>
      </c>
      <c r="F60" s="333">
        <f>'4.4 гр птиц кулики'!F60</f>
        <v>0</v>
      </c>
      <c r="G60" s="333">
        <v>0</v>
      </c>
      <c r="H60" s="131">
        <f>'4.4 гр птиц кулики'!H60</f>
        <v>0</v>
      </c>
      <c r="I60" s="131">
        <f>'4.4 гр птиц кулики'!I60</f>
        <v>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кулики'!E61</f>
        <v>0</v>
      </c>
      <c r="F61" s="333">
        <f>'4.4 гр птиц кулики'!F61</f>
        <v>0</v>
      </c>
      <c r="G61" s="333">
        <v>0</v>
      </c>
      <c r="H61" s="131">
        <f>'4.4 гр птиц кулики'!H61</f>
        <v>0</v>
      </c>
      <c r="I61" s="131">
        <f>'4.4 гр птиц кулики'!I61</f>
        <v>0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кулики'!E62</f>
        <v>0</v>
      </c>
      <c r="F62" s="333">
        <f>'4.4 гр птиц кулики'!F62</f>
        <v>0</v>
      </c>
      <c r="G62" s="333">
        <v>0</v>
      </c>
      <c r="H62" s="131">
        <f>'4.4 гр птиц кулики'!H62</f>
        <v>0</v>
      </c>
      <c r="I62" s="131">
        <f>'4.4 гр птиц кулики'!I62</f>
        <v>0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кулики'!E63</f>
        <v>0</v>
      </c>
      <c r="F63" s="333">
        <f>'4.4 гр птиц кулики'!F63</f>
        <v>0</v>
      </c>
      <c r="G63" s="333">
        <v>0</v>
      </c>
      <c r="H63" s="131">
        <f>'4.4 гр птиц кулики'!H63</f>
        <v>0</v>
      </c>
      <c r="I63" s="131">
        <f>'4.4 гр птиц кулики'!I63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кулики'!E64</f>
        <v>0</v>
      </c>
      <c r="F64" s="333">
        <f>'4.4 гр птиц кулики'!F64</f>
        <v>0</v>
      </c>
      <c r="G64" s="333">
        <v>0</v>
      </c>
      <c r="H64" s="131">
        <f>'4.4 гр птиц кулики'!H64</f>
        <v>0</v>
      </c>
      <c r="I64" s="131">
        <f>'4.4 гр птиц кулики'!I64</f>
        <v>0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кулики'!E65</f>
        <v>0</v>
      </c>
      <c r="F65" s="333">
        <f>'4.4 гр птиц кулики'!F65</f>
        <v>0</v>
      </c>
      <c r="G65" s="333">
        <v>0</v>
      </c>
      <c r="H65" s="131">
        <f>'4.4 гр птиц кулики'!H65</f>
        <v>0</v>
      </c>
      <c r="I65" s="131">
        <f>'4.4 гр птиц кулики'!I65</f>
        <v>0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кулики'!E66</f>
        <v>0</v>
      </c>
      <c r="F66" s="333">
        <f>'4.4 гр птиц кулики'!F66</f>
        <v>0</v>
      </c>
      <c r="G66" s="333">
        <v>0</v>
      </c>
      <c r="H66" s="131">
        <f>'4.4 гр птиц кулики'!H66</f>
        <v>0</v>
      </c>
      <c r="I66" s="131">
        <f>'4.4 гр птиц кулики'!I66</f>
        <v>0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кулики'!E67</f>
        <v>0</v>
      </c>
      <c r="F67" s="333">
        <f>'4.4 гр птиц кулики'!F67</f>
        <v>0</v>
      </c>
      <c r="G67" s="333">
        <v>0</v>
      </c>
      <c r="H67" s="131">
        <f>'4.4 гр птиц кулики'!H67</f>
        <v>0</v>
      </c>
      <c r="I67" s="131">
        <f>'4.4 гр птиц кулики'!I67</f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кулики'!E68</f>
        <v>0</v>
      </c>
      <c r="F68" s="333">
        <f>'4.4 гр птиц кулики'!F68</f>
        <v>0</v>
      </c>
      <c r="G68" s="333">
        <v>0</v>
      </c>
      <c r="H68" s="131">
        <f>'4.4 гр птиц кулики'!H68</f>
        <v>0</v>
      </c>
      <c r="I68" s="131">
        <f>'4.4 гр птиц кулики'!I68</f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кулики'!E69</f>
        <v>0</v>
      </c>
      <c r="F69" s="333">
        <f>'4.4 гр птиц кулики'!F69</f>
        <v>0</v>
      </c>
      <c r="G69" s="333">
        <v>0</v>
      </c>
      <c r="H69" s="131">
        <f>'4.4 гр птиц кулики'!H69</f>
        <v>0</v>
      </c>
      <c r="I69" s="131">
        <f>'4.4 гр птиц кулики'!I69</f>
        <v>0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кулики'!E70</f>
        <v>0</v>
      </c>
      <c r="F70" s="333">
        <f>'4.4 гр птиц кулики'!F70</f>
        <v>0</v>
      </c>
      <c r="G70" s="333">
        <v>0</v>
      </c>
      <c r="H70" s="131">
        <f>'4.4 гр птиц кулики'!H70</f>
        <v>0</v>
      </c>
      <c r="I70" s="131">
        <f>'4.4 гр птиц кулики'!I70</f>
        <v>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кулики'!E71</f>
        <v>0</v>
      </c>
      <c r="F71" s="333">
        <f>'4.4 гр птиц кулики'!F71</f>
        <v>0</v>
      </c>
      <c r="G71" s="333">
        <v>0</v>
      </c>
      <c r="H71" s="131">
        <f>'4.4 гр птиц кулики'!H71</f>
        <v>0</v>
      </c>
      <c r="I71" s="131">
        <f>'4.4 гр птиц кулики'!I71</f>
        <v>0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кулики'!E72</f>
        <v>0</v>
      </c>
      <c r="F72" s="333">
        <f>'4.4 гр птиц кулики'!F72</f>
        <v>0</v>
      </c>
      <c r="G72" s="333">
        <v>0</v>
      </c>
      <c r="H72" s="131">
        <f>'4.4 гр птиц кулики'!H72</f>
        <v>0</v>
      </c>
      <c r="I72" s="131">
        <f>'4.4 гр птиц кулики'!I72</f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кулики'!E73</f>
        <v>0</v>
      </c>
      <c r="F73" s="333">
        <f>'4.4 гр птиц кулики'!F73</f>
        <v>0</v>
      </c>
      <c r="G73" s="333">
        <v>0</v>
      </c>
      <c r="H73" s="131">
        <f>'4.4 гр птиц кулики'!H73</f>
        <v>0</v>
      </c>
      <c r="I73" s="131">
        <f>'4.4 гр птиц кулики'!I73</f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кулики'!E74</f>
        <v>0</v>
      </c>
      <c r="F74" s="333">
        <f>'4.4 гр птиц кулики'!F74</f>
        <v>0</v>
      </c>
      <c r="G74" s="333">
        <v>0</v>
      </c>
      <c r="H74" s="131">
        <f>'4.4 гр птиц кулики'!H74</f>
        <v>0</v>
      </c>
      <c r="I74" s="131">
        <f>'4.4 гр птиц кулики'!I74</f>
        <v>0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кулики'!E75</f>
        <v>0</v>
      </c>
      <c r="F75" s="333">
        <f>'4.4 гр птиц кулики'!F75</f>
        <v>0</v>
      </c>
      <c r="G75" s="333">
        <v>0</v>
      </c>
      <c r="H75" s="131">
        <f>'4.4 гр птиц кулики'!H75</f>
        <v>0</v>
      </c>
      <c r="I75" s="131">
        <f>'4.4 гр птиц кулики'!I75</f>
        <v>0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кулики'!E76</f>
        <v>0</v>
      </c>
      <c r="F76" s="333">
        <f>'4.4 гр птиц кулики'!F76</f>
        <v>0</v>
      </c>
      <c r="G76" s="333">
        <v>0</v>
      </c>
      <c r="H76" s="131">
        <f>'4.4 гр птиц кулики'!H76</f>
        <v>0</v>
      </c>
      <c r="I76" s="131">
        <f>'4.4 гр птиц кулики'!I76</f>
        <v>0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кулики'!E77</f>
        <v>0</v>
      </c>
      <c r="F77" s="333">
        <f>'4.4 гр птиц кулики'!F77</f>
        <v>0</v>
      </c>
      <c r="G77" s="333">
        <v>0</v>
      </c>
      <c r="H77" s="131">
        <f>'4.4 гр птиц кулики'!H77</f>
        <v>0</v>
      </c>
      <c r="I77" s="131">
        <f>'4.4 гр птиц кулики'!I77</f>
        <v>0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кулики'!E78</f>
        <v>0</v>
      </c>
      <c r="F78" s="333">
        <f>'4.4 гр птиц кулики'!F78</f>
        <v>0</v>
      </c>
      <c r="G78" s="333">
        <v>0</v>
      </c>
      <c r="H78" s="131">
        <f>'4.4 гр птиц кулики'!H78</f>
        <v>21</v>
      </c>
      <c r="I78" s="131">
        <f>'4.4 гр птиц кулики'!I78</f>
        <v>14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кулики'!E79</f>
        <v>0</v>
      </c>
      <c r="F79" s="333">
        <f>'4.4 гр птиц кулики'!F79</f>
        <v>0</v>
      </c>
      <c r="G79" s="333">
        <v>0</v>
      </c>
      <c r="H79" s="131">
        <f>'4.4 гр птиц кулики'!H79</f>
        <v>66</v>
      </c>
      <c r="I79" s="131">
        <f>'4.4 гр птиц кулики'!I79</f>
        <v>61</v>
      </c>
      <c r="J79" s="131">
        <v>5</v>
      </c>
      <c r="K79" s="328">
        <f t="shared" si="0"/>
        <v>5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кулики'!E80</f>
        <v>0</v>
      </c>
      <c r="F80" s="333">
        <f>'4.4 гр птиц кулики'!F80</f>
        <v>0</v>
      </c>
      <c r="G80" s="333">
        <v>0</v>
      </c>
      <c r="H80" s="131">
        <f>'4.4 гр птиц кулики'!H80</f>
        <v>1</v>
      </c>
      <c r="I80" s="131">
        <f>'4.4 гр птиц кулики'!I80</f>
        <v>1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кулики'!E81</f>
        <v>0</v>
      </c>
      <c r="F81" s="333">
        <f>'4.4 гр птиц кулики'!F81</f>
        <v>0</v>
      </c>
      <c r="G81" s="333">
        <v>0</v>
      </c>
      <c r="H81" s="131">
        <f>'4.4 гр птиц кулики'!H81</f>
        <v>257</v>
      </c>
      <c r="I81" s="131">
        <f>'4.4 гр птиц кулики'!I81</f>
        <v>156</v>
      </c>
      <c r="J81" s="131">
        <v>12</v>
      </c>
      <c r="K81" s="328">
        <f t="shared" si="0"/>
        <v>12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кулики'!E82</f>
        <v>0</v>
      </c>
      <c r="F82" s="333">
        <f>'4.4 гр птиц кулики'!F82</f>
        <v>0</v>
      </c>
      <c r="G82" s="333">
        <v>0</v>
      </c>
      <c r="H82" s="131">
        <f>'4.4 гр птиц кулики'!H82</f>
        <v>349</v>
      </c>
      <c r="I82" s="131">
        <f>'4.4 гр птиц кулики'!I82</f>
        <v>131</v>
      </c>
      <c r="J82" s="131">
        <v>2</v>
      </c>
      <c r="K82" s="328">
        <f t="shared" si="0"/>
        <v>2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кулики'!E83</f>
        <v>0</v>
      </c>
      <c r="F83" s="333">
        <f>'4.4 гр птиц кулики'!F83</f>
        <v>0</v>
      </c>
      <c r="G83" s="333">
        <v>0</v>
      </c>
      <c r="H83" s="131">
        <f>'4.4 гр птиц кулики'!H83</f>
        <v>65</v>
      </c>
      <c r="I83" s="131">
        <f>'4.4 гр птиц кулики'!I83</f>
        <v>65</v>
      </c>
      <c r="J83" s="131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кулики'!E84</f>
        <v>0</v>
      </c>
      <c r="F84" s="333">
        <f>'4.4 гр птиц кулики'!F84</f>
        <v>0</v>
      </c>
      <c r="G84" s="333">
        <v>0</v>
      </c>
      <c r="H84" s="131">
        <f>'4.4 гр птиц кулики'!H84</f>
        <v>0</v>
      </c>
      <c r="I84" s="131">
        <f>'4.4 гр птиц кулики'!I84</f>
        <v>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кулики'!E85</f>
        <v>0</v>
      </c>
      <c r="F85" s="333">
        <f>'4.4 гр птиц кулики'!F85</f>
        <v>0</v>
      </c>
      <c r="G85" s="333">
        <v>0</v>
      </c>
      <c r="H85" s="131">
        <f>'4.4 гр птиц кулики'!H85</f>
        <v>0</v>
      </c>
      <c r="I85" s="131">
        <f>'4.4 гр птиц кулики'!I85</f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кулики'!E86</f>
        <v>0</v>
      </c>
      <c r="F86" s="333">
        <f>'4.4 гр птиц кулики'!F86</f>
        <v>0</v>
      </c>
      <c r="G86" s="333">
        <v>0</v>
      </c>
      <c r="H86" s="131">
        <f>'4.4 гр птиц кулики'!H86</f>
        <v>0</v>
      </c>
      <c r="I86" s="131">
        <f>'4.4 гр птиц кулики'!I86</f>
        <v>0</v>
      </c>
      <c r="J86" s="131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кулики'!E87</f>
        <v>0</v>
      </c>
      <c r="F87" s="273">
        <f>'4.4 гр птиц кулики'!F87</f>
        <v>0</v>
      </c>
      <c r="G87" s="273">
        <v>0</v>
      </c>
      <c r="H87" s="11">
        <f>'4.4 гр птиц кулики'!H87</f>
        <v>0</v>
      </c>
      <c r="I87" s="11">
        <f>'4.4 гр птиц кулики'!I87</f>
        <v>0</v>
      </c>
      <c r="J87" s="131">
        <v>0</v>
      </c>
      <c r="K87" s="328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f>'4.4 гр птиц кулики'!E89</f>
        <v>0</v>
      </c>
      <c r="F89" s="273">
        <f>'4.4 гр птиц кулики'!F89</f>
        <v>0</v>
      </c>
      <c r="G89" s="273">
        <v>0</v>
      </c>
      <c r="H89" s="11">
        <f>'4.4 гр птиц кулики'!H89</f>
        <v>0</v>
      </c>
      <c r="I89" s="11">
        <f>'4.4 гр птиц кулики'!I89</f>
        <v>0</v>
      </c>
      <c r="J89" s="131">
        <v>0</v>
      </c>
      <c r="K89" s="328">
        <f t="shared" ref="K89:K163" si="2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кулики'!E90</f>
        <v>0</v>
      </c>
      <c r="F90" s="333">
        <f>'4.4 гр птиц кулики'!F90</f>
        <v>0</v>
      </c>
      <c r="G90" s="333">
        <v>0</v>
      </c>
      <c r="H90" s="131">
        <f>'4.4 гр птиц кулики'!H90</f>
        <v>0</v>
      </c>
      <c r="I90" s="131">
        <f>'4.4 гр птиц кулики'!I90</f>
        <v>0</v>
      </c>
      <c r="J90" s="131">
        <v>0</v>
      </c>
      <c r="K90" s="328">
        <f t="shared" si="2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кулики'!E91</f>
        <v>0</v>
      </c>
      <c r="F91" s="333">
        <f>'4.4 гр птиц кулики'!F91</f>
        <v>0</v>
      </c>
      <c r="G91" s="333">
        <v>0</v>
      </c>
      <c r="H91" s="131">
        <f>'4.4 гр птиц кулики'!H91</f>
        <v>0</v>
      </c>
      <c r="I91" s="131">
        <f>'4.4 гр птиц кулики'!I91</f>
        <v>0</v>
      </c>
      <c r="J91" s="131">
        <v>0</v>
      </c>
      <c r="K91" s="328">
        <f t="shared" si="2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кулики'!E92</f>
        <v>0</v>
      </c>
      <c r="F92" s="333">
        <f>'4.4 гр птиц кулики'!F92</f>
        <v>0</v>
      </c>
      <c r="G92" s="333">
        <v>0</v>
      </c>
      <c r="H92" s="131">
        <f>'4.4 гр птиц кулики'!H92</f>
        <v>0</v>
      </c>
      <c r="I92" s="131">
        <f>'4.4 гр птиц кулики'!I92</f>
        <v>0</v>
      </c>
      <c r="J92" s="131">
        <v>0</v>
      </c>
      <c r="K92" s="328">
        <f t="shared" si="2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кулики'!E93</f>
        <v>0</v>
      </c>
      <c r="F93" s="333">
        <f>'4.4 гр птиц кулики'!F93</f>
        <v>0</v>
      </c>
      <c r="G93" s="333">
        <v>0</v>
      </c>
      <c r="H93" s="131">
        <f>'4.4 гр птиц кулики'!H93</f>
        <v>0</v>
      </c>
      <c r="I93" s="131">
        <f>'4.4 гр птиц кулики'!I93</f>
        <v>0</v>
      </c>
      <c r="J93" s="131">
        <v>0</v>
      </c>
      <c r="K93" s="328">
        <f t="shared" si="2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кулики'!E94</f>
        <v>0</v>
      </c>
      <c r="F94" s="333">
        <f>'4.4 гр птиц кулики'!F94</f>
        <v>0</v>
      </c>
      <c r="G94" s="333">
        <v>0</v>
      </c>
      <c r="H94" s="131">
        <f>'4.4 гр птиц кулики'!H94</f>
        <v>0</v>
      </c>
      <c r="I94" s="131">
        <f>'4.4 гр птиц кулики'!I94</f>
        <v>0</v>
      </c>
      <c r="J94" s="131">
        <v>0</v>
      </c>
      <c r="K94" s="328">
        <f t="shared" si="2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кулики'!E95</f>
        <v>0</v>
      </c>
      <c r="F95" s="333">
        <f>'4.4 гр птиц кулики'!F95</f>
        <v>0</v>
      </c>
      <c r="G95" s="333">
        <v>0</v>
      </c>
      <c r="H95" s="131">
        <f>'4.4 гр птиц кулики'!H95</f>
        <v>131</v>
      </c>
      <c r="I95" s="131">
        <f>'4.4 гр птиц кулики'!I95</f>
        <v>94</v>
      </c>
      <c r="J95" s="131">
        <v>0</v>
      </c>
      <c r="K95" s="328">
        <f t="shared" si="2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кулики'!E96</f>
        <v>0</v>
      </c>
      <c r="F96" s="333">
        <f>'4.4 гр птиц кулики'!F96</f>
        <v>0</v>
      </c>
      <c r="G96" s="333">
        <v>0</v>
      </c>
      <c r="H96" s="131">
        <f>'4.4 гр птиц кулики'!H96</f>
        <v>0</v>
      </c>
      <c r="I96" s="131">
        <f>'4.4 гр птиц кулики'!I96</f>
        <v>0</v>
      </c>
      <c r="J96" s="131">
        <v>0</v>
      </c>
      <c r="K96" s="328">
        <f t="shared" si="2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кулики'!E97</f>
        <v>0</v>
      </c>
      <c r="F97" s="333">
        <f>'4.4 гр птиц кулики'!F97</f>
        <v>0</v>
      </c>
      <c r="G97" s="333">
        <v>0</v>
      </c>
      <c r="H97" s="131">
        <f>'4.4 гр птиц кулики'!H97</f>
        <v>0</v>
      </c>
      <c r="I97" s="131">
        <f>'4.4 гр птиц кулики'!I97</f>
        <v>0</v>
      </c>
      <c r="J97" s="131">
        <v>0</v>
      </c>
      <c r="K97" s="328">
        <f t="shared" si="2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кулики'!E98</f>
        <v>0</v>
      </c>
      <c r="F98" s="333">
        <f>'4.4 гр птиц кулики'!F98</f>
        <v>0</v>
      </c>
      <c r="G98" s="333">
        <v>0</v>
      </c>
      <c r="H98" s="131">
        <f>'4.4 гр птиц кулики'!H98</f>
        <v>0</v>
      </c>
      <c r="I98" s="131">
        <f>'4.4 гр птиц кулики'!I98</f>
        <v>0</v>
      </c>
      <c r="J98" s="131">
        <v>0</v>
      </c>
      <c r="K98" s="328">
        <f t="shared" si="2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кулики'!E99</f>
        <v>0</v>
      </c>
      <c r="F99" s="333">
        <f>'4.4 гр птиц кулики'!F99</f>
        <v>0</v>
      </c>
      <c r="G99" s="333">
        <v>0</v>
      </c>
      <c r="H99" s="131">
        <f>'4.4 гр птиц кулики'!H99</f>
        <v>0</v>
      </c>
      <c r="I99" s="131">
        <f>'4.4 гр птиц кулики'!I99</f>
        <v>0</v>
      </c>
      <c r="J99" s="131">
        <v>0</v>
      </c>
      <c r="K99" s="328">
        <f t="shared" si="2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кулики'!E100</f>
        <v>0</v>
      </c>
      <c r="F100" s="333">
        <f>'4.4 гр птиц кулики'!F100</f>
        <v>0</v>
      </c>
      <c r="G100" s="333">
        <v>0</v>
      </c>
      <c r="H100" s="131">
        <f>'4.4 гр птиц кулики'!H100</f>
        <v>0</v>
      </c>
      <c r="I100" s="131">
        <f>'4.4 гр птиц кулики'!I100</f>
        <v>0</v>
      </c>
      <c r="J100" s="131">
        <v>0</v>
      </c>
      <c r="K100" s="328">
        <f t="shared" si="2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кулики'!E101</f>
        <v>0</v>
      </c>
      <c r="F101" s="333">
        <f>'4.4 гр птиц кулики'!F101</f>
        <v>0</v>
      </c>
      <c r="G101" s="333">
        <v>0</v>
      </c>
      <c r="H101" s="131">
        <f>'4.4 гр птиц кулики'!H101</f>
        <v>0</v>
      </c>
      <c r="I101" s="131">
        <f>'4.4 гр птиц кулики'!I101</f>
        <v>0</v>
      </c>
      <c r="J101" s="131">
        <v>0</v>
      </c>
      <c r="K101" s="328">
        <f t="shared" si="2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кулики'!E102</f>
        <v>0</v>
      </c>
      <c r="F102" s="333">
        <f>'4.4 гр птиц кулики'!F102</f>
        <v>0</v>
      </c>
      <c r="G102" s="333">
        <v>0</v>
      </c>
      <c r="H102" s="131">
        <f>'4.4 гр птиц кулики'!H102</f>
        <v>0</v>
      </c>
      <c r="I102" s="131">
        <f>'4.4 гр птиц кулики'!I102</f>
        <v>0</v>
      </c>
      <c r="J102" s="131">
        <v>0</v>
      </c>
      <c r="K102" s="328">
        <f t="shared" si="2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кулики'!E103</f>
        <v>0</v>
      </c>
      <c r="F103" s="333">
        <f>'4.4 гр птиц кулики'!F103</f>
        <v>0</v>
      </c>
      <c r="G103" s="333">
        <v>0</v>
      </c>
      <c r="H103" s="131">
        <f>'4.4 гр птиц кулики'!H103</f>
        <v>0</v>
      </c>
      <c r="I103" s="131">
        <f>'4.4 гр птиц кулики'!I103</f>
        <v>0</v>
      </c>
      <c r="J103" s="131">
        <v>0</v>
      </c>
      <c r="K103" s="328">
        <f t="shared" si="2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кулики'!E104</f>
        <v>0</v>
      </c>
      <c r="F104" s="333">
        <f>'4.4 гр птиц кулики'!F104</f>
        <v>0</v>
      </c>
      <c r="G104" s="333">
        <v>0</v>
      </c>
      <c r="H104" s="131">
        <f>'4.4 гр птиц кулики'!H104</f>
        <v>0</v>
      </c>
      <c r="I104" s="131">
        <f>'4.4 гр птиц кулики'!I104</f>
        <v>0</v>
      </c>
      <c r="J104" s="131">
        <v>0</v>
      </c>
      <c r="K104" s="328">
        <f t="shared" si="2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кулики'!E105</f>
        <v>0</v>
      </c>
      <c r="F105" s="333">
        <f>'4.4 гр птиц кулики'!F105</f>
        <v>0</v>
      </c>
      <c r="G105" s="333">
        <v>0</v>
      </c>
      <c r="H105" s="131">
        <f>'4.4 гр птиц кулики'!H105</f>
        <v>0</v>
      </c>
      <c r="I105" s="131">
        <f>'4.4 гр птиц кулики'!I105</f>
        <v>0</v>
      </c>
      <c r="J105" s="131">
        <v>0</v>
      </c>
      <c r="K105" s="328">
        <f t="shared" si="2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кулики'!E106</f>
        <v>0</v>
      </c>
      <c r="F106" s="333">
        <f>'4.4 гр птиц кулики'!F106</f>
        <v>0</v>
      </c>
      <c r="G106" s="333">
        <v>0</v>
      </c>
      <c r="H106" s="131">
        <f>'4.4 гр птиц кулики'!H106</f>
        <v>0</v>
      </c>
      <c r="I106" s="131">
        <f>'4.4 гр птиц кулики'!I106</f>
        <v>0</v>
      </c>
      <c r="J106" s="131">
        <v>0</v>
      </c>
      <c r="K106" s="328">
        <f t="shared" si="2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кулики'!E107</f>
        <v>0</v>
      </c>
      <c r="F107" s="333">
        <f>'4.4 гр птиц кулики'!F107</f>
        <v>0</v>
      </c>
      <c r="G107" s="333">
        <v>0</v>
      </c>
      <c r="H107" s="131">
        <f>'4.4 гр птиц кулики'!H107</f>
        <v>0</v>
      </c>
      <c r="I107" s="131">
        <f>'4.4 гр птиц кулики'!I107</f>
        <v>0</v>
      </c>
      <c r="J107" s="131">
        <v>0</v>
      </c>
      <c r="K107" s="328">
        <f t="shared" si="2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кулики'!E108</f>
        <v>0</v>
      </c>
      <c r="F108" s="333">
        <f>'4.4 гр птиц кулики'!F108</f>
        <v>0</v>
      </c>
      <c r="G108" s="333">
        <v>0</v>
      </c>
      <c r="H108" s="131">
        <f>'4.4 гр птиц кулики'!H108</f>
        <v>0</v>
      </c>
      <c r="I108" s="131">
        <f>'4.4 гр птиц кулики'!I108</f>
        <v>0</v>
      </c>
      <c r="J108" s="131">
        <v>0</v>
      </c>
      <c r="K108" s="328">
        <f t="shared" si="2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2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2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кулики'!E111</f>
        <v>0</v>
      </c>
      <c r="F111" s="333">
        <f>'4.4 гр птиц кулики'!F111</f>
        <v>0</v>
      </c>
      <c r="G111" s="333">
        <v>0</v>
      </c>
      <c r="H111" s="131">
        <f>'4.4 гр птиц кулики'!H111</f>
        <v>0</v>
      </c>
      <c r="I111" s="131">
        <f>'4.4 гр птиц кулики'!I111</f>
        <v>0</v>
      </c>
      <c r="J111" s="131">
        <v>0</v>
      </c>
      <c r="K111" s="328">
        <f t="shared" si="2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кулики'!E112</f>
        <v>0</v>
      </c>
      <c r="F112" s="333">
        <f>'4.4 гр птиц кулики'!F112</f>
        <v>0</v>
      </c>
      <c r="G112" s="333">
        <v>0</v>
      </c>
      <c r="H112" s="131">
        <f>'4.4 гр птиц кулики'!H112</f>
        <v>0</v>
      </c>
      <c r="I112" s="131">
        <f>'4.4 гр птиц кулики'!I112</f>
        <v>0</v>
      </c>
      <c r="J112" s="131">
        <v>0</v>
      </c>
      <c r="K112" s="328">
        <f t="shared" si="2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кулики'!E113</f>
        <v>0</v>
      </c>
      <c r="F113" s="333">
        <f>'4.4 гр птиц кулики'!F113</f>
        <v>0</v>
      </c>
      <c r="G113" s="333">
        <v>0</v>
      </c>
      <c r="H113" s="131">
        <f>'4.4 гр птиц кулики'!H113</f>
        <v>0</v>
      </c>
      <c r="I113" s="131">
        <f>'4.4 гр птиц кулики'!I113</f>
        <v>0</v>
      </c>
      <c r="J113" s="131">
        <v>0</v>
      </c>
      <c r="K113" s="328">
        <f t="shared" si="2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кулики'!E114</f>
        <v>0</v>
      </c>
      <c r="F114" s="333">
        <f>'4.4 гр птиц кулики'!F114</f>
        <v>0</v>
      </c>
      <c r="G114" s="333">
        <v>0</v>
      </c>
      <c r="H114" s="131">
        <f>'4.4 гр птиц кулики'!H114</f>
        <v>0</v>
      </c>
      <c r="I114" s="131">
        <f>'4.4 гр птиц кулики'!I114</f>
        <v>0</v>
      </c>
      <c r="J114" s="131">
        <v>0</v>
      </c>
      <c r="K114" s="328">
        <f t="shared" si="2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кулики'!E115</f>
        <v>0</v>
      </c>
      <c r="F115" s="333">
        <f>'4.4 гр птиц кулики'!F115</f>
        <v>0</v>
      </c>
      <c r="G115" s="333">
        <v>0</v>
      </c>
      <c r="H115" s="131">
        <f>'4.4 гр птиц кулики'!H115</f>
        <v>64</v>
      </c>
      <c r="I115" s="131">
        <f>'4.4 гр птиц кулики'!I115</f>
        <v>36</v>
      </c>
      <c r="J115" s="131">
        <v>0</v>
      </c>
      <c r="K115" s="328">
        <f t="shared" si="2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кулики'!E116</f>
        <v>0</v>
      </c>
      <c r="F116" s="333">
        <f>'4.4 гр птиц кулики'!F116</f>
        <v>0</v>
      </c>
      <c r="G116" s="333">
        <v>0</v>
      </c>
      <c r="H116" s="131">
        <f>'4.4 гр птиц кулики'!H116</f>
        <v>0</v>
      </c>
      <c r="I116" s="131">
        <f>'4.4 гр птиц кулики'!I116</f>
        <v>0</v>
      </c>
      <c r="J116" s="131">
        <v>0</v>
      </c>
      <c r="K116" s="328">
        <f t="shared" si="2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кулики'!E117</f>
        <v>0</v>
      </c>
      <c r="F117" s="333">
        <f>'4.4 гр птиц кулики'!F117</f>
        <v>0</v>
      </c>
      <c r="G117" s="333">
        <v>0</v>
      </c>
      <c r="H117" s="131">
        <f>'4.4 гр птиц кулики'!H117</f>
        <v>1</v>
      </c>
      <c r="I117" s="131">
        <f>'4.4 гр птиц кулики'!I117</f>
        <v>1</v>
      </c>
      <c r="J117" s="131">
        <v>0</v>
      </c>
      <c r="K117" s="328">
        <f t="shared" si="2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кулики'!E118</f>
        <v>0</v>
      </c>
      <c r="F118" s="333">
        <f>'4.4 гр птиц кулики'!F118</f>
        <v>0</v>
      </c>
      <c r="G118" s="333">
        <v>0</v>
      </c>
      <c r="H118" s="131">
        <f>'4.4 гр птиц кулики'!H118</f>
        <v>0</v>
      </c>
      <c r="I118" s="131">
        <f>'4.4 гр птиц кулики'!I118</f>
        <v>0</v>
      </c>
      <c r="J118" s="131">
        <v>0</v>
      </c>
      <c r="K118" s="328">
        <f t="shared" si="2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кулики'!E119</f>
        <v>0</v>
      </c>
      <c r="F119" s="333">
        <f>'4.4 гр птиц кулики'!F119</f>
        <v>0</v>
      </c>
      <c r="G119" s="333">
        <v>0</v>
      </c>
      <c r="H119" s="131">
        <f>'4.4 гр птиц кулики'!H119</f>
        <v>0</v>
      </c>
      <c r="I119" s="131">
        <f>'4.4 гр птиц кулики'!I119</f>
        <v>0</v>
      </c>
      <c r="J119" s="131">
        <v>0</v>
      </c>
      <c r="K119" s="328">
        <f t="shared" si="2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кулики'!E120</f>
        <v>0</v>
      </c>
      <c r="F120" s="333">
        <f>'4.4 гр птиц кулики'!F120</f>
        <v>0</v>
      </c>
      <c r="G120" s="333">
        <v>0</v>
      </c>
      <c r="H120" s="131">
        <f>'4.4 гр птиц кулики'!H120</f>
        <v>0</v>
      </c>
      <c r="I120" s="131">
        <f>'4.4 гр птиц кулики'!I120</f>
        <v>0</v>
      </c>
      <c r="J120" s="131">
        <v>0</v>
      </c>
      <c r="K120" s="328">
        <f t="shared" si="2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кулики'!E121</f>
        <v>0</v>
      </c>
      <c r="F121" s="333">
        <f>'4.4 гр птиц кулики'!F121</f>
        <v>0</v>
      </c>
      <c r="G121" s="333">
        <v>0</v>
      </c>
      <c r="H121" s="131">
        <f>'4.4 гр птиц кулики'!H121</f>
        <v>3</v>
      </c>
      <c r="I121" s="131">
        <f>'4.4 гр птиц кулики'!I121</f>
        <v>2</v>
      </c>
      <c r="J121" s="131">
        <v>0</v>
      </c>
      <c r="K121" s="328">
        <f t="shared" si="2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кулики'!E122</f>
        <v>0</v>
      </c>
      <c r="F122" s="333">
        <f>'4.4 гр птиц кулики'!F122</f>
        <v>0</v>
      </c>
      <c r="G122" s="333">
        <v>0</v>
      </c>
      <c r="H122" s="131">
        <f>'4.4 гр птиц кулики'!H122</f>
        <v>0</v>
      </c>
      <c r="I122" s="131">
        <f>'4.4 гр птиц кулики'!I122</f>
        <v>0</v>
      </c>
      <c r="J122" s="131">
        <v>0</v>
      </c>
      <c r="K122" s="328">
        <f t="shared" si="2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кулики'!E123</f>
        <v>0</v>
      </c>
      <c r="F123" s="333">
        <f>'4.4 гр птиц кулики'!F123</f>
        <v>0</v>
      </c>
      <c r="G123" s="333">
        <v>0</v>
      </c>
      <c r="H123" s="131">
        <f>'4.4 гр птиц кулики'!H123</f>
        <v>89</v>
      </c>
      <c r="I123" s="131">
        <f>'4.4 гр птиц кулики'!I123</f>
        <v>89</v>
      </c>
      <c r="J123" s="131">
        <v>0</v>
      </c>
      <c r="K123" s="328">
        <f t="shared" si="2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кулики'!E124</f>
        <v>0</v>
      </c>
      <c r="F124" s="333">
        <f>'4.4 гр птиц кулики'!F124</f>
        <v>0</v>
      </c>
      <c r="G124" s="333">
        <v>0</v>
      </c>
      <c r="H124" s="131">
        <f>'4.4 гр птиц кулики'!H124</f>
        <v>0</v>
      </c>
      <c r="I124" s="131">
        <f>'4.4 гр птиц кулики'!I124</f>
        <v>0</v>
      </c>
      <c r="J124" s="131">
        <v>0</v>
      </c>
      <c r="K124" s="328">
        <f t="shared" si="2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кулики'!E125</f>
        <v>0</v>
      </c>
      <c r="F125" s="333">
        <f>'4.4 гр птиц кулики'!F125</f>
        <v>0</v>
      </c>
      <c r="G125" s="333">
        <v>0</v>
      </c>
      <c r="H125" s="131">
        <f>'4.4 гр птиц кулики'!H125</f>
        <v>50</v>
      </c>
      <c r="I125" s="131">
        <f>'4.4 гр птиц кулики'!I125</f>
        <v>50</v>
      </c>
      <c r="J125" s="131">
        <v>0</v>
      </c>
      <c r="K125" s="328">
        <f t="shared" si="2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кулики'!E126</f>
        <v>0</v>
      </c>
      <c r="F126" s="333">
        <f>'4.4 гр птиц кулики'!F126</f>
        <v>0</v>
      </c>
      <c r="G126" s="333">
        <v>0</v>
      </c>
      <c r="H126" s="131">
        <f>'4.4 гр птиц кулики'!H126</f>
        <v>0</v>
      </c>
      <c r="I126" s="131">
        <f>'4.4 гр птиц кулики'!I126</f>
        <v>0</v>
      </c>
      <c r="J126" s="131">
        <v>0</v>
      </c>
      <c r="K126" s="328">
        <f t="shared" si="2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2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2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кулики'!E129</f>
        <v>0</v>
      </c>
      <c r="F129" s="333">
        <f>'4.4 гр птиц кулики'!F129</f>
        <v>0</v>
      </c>
      <c r="G129" s="333">
        <v>0</v>
      </c>
      <c r="H129" s="131">
        <f>'4.4 гр птиц кулики'!H129</f>
        <v>0</v>
      </c>
      <c r="I129" s="131">
        <f>'4.4 гр птиц кулики'!I129</f>
        <v>0</v>
      </c>
      <c r="J129" s="131">
        <v>0</v>
      </c>
      <c r="K129" s="328">
        <f t="shared" si="2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кулики'!E130</f>
        <v>0</v>
      </c>
      <c r="F130" s="333">
        <f>'4.4 гр птиц кулики'!F130</f>
        <v>0</v>
      </c>
      <c r="G130" s="333">
        <v>0</v>
      </c>
      <c r="H130" s="131">
        <f>'4.4 гр птиц кулики'!H130</f>
        <v>11</v>
      </c>
      <c r="I130" s="131">
        <f>'4.4 гр птиц кулики'!I130</f>
        <v>11</v>
      </c>
      <c r="J130" s="131">
        <v>0</v>
      </c>
      <c r="K130" s="328">
        <f t="shared" si="2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кулики'!E131</f>
        <v>0</v>
      </c>
      <c r="F131" s="333">
        <f>'4.4 гр птиц кулики'!F131</f>
        <v>0</v>
      </c>
      <c r="G131" s="333">
        <v>0</v>
      </c>
      <c r="H131" s="131">
        <f>'4.4 гр птиц кулики'!H131</f>
        <v>0</v>
      </c>
      <c r="I131" s="131">
        <f>'4.4 гр птиц кулики'!I131</f>
        <v>0</v>
      </c>
      <c r="J131" s="131">
        <v>0</v>
      </c>
      <c r="K131" s="328">
        <f t="shared" si="2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si="2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кулики'!E133</f>
        <v>0</v>
      </c>
      <c r="F133" s="333">
        <f>'4.4 гр птиц кулики'!F133</f>
        <v>0</v>
      </c>
      <c r="G133" s="333">
        <v>0</v>
      </c>
      <c r="H133" s="131">
        <f>'4.4 гр птиц кулики'!H133</f>
        <v>0</v>
      </c>
      <c r="I133" s="131">
        <f>'4.4 гр птиц кулики'!I133</f>
        <v>0</v>
      </c>
      <c r="J133" s="131">
        <v>0</v>
      </c>
      <c r="K133" s="328">
        <f t="shared" si="2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кулики'!E134</f>
        <v>0</v>
      </c>
      <c r="F134" s="333">
        <f>'4.4 гр птиц кулики'!F134</f>
        <v>0</v>
      </c>
      <c r="G134" s="333">
        <v>0</v>
      </c>
      <c r="H134" s="131">
        <f>'4.4 гр птиц кулики'!H134</f>
        <v>120</v>
      </c>
      <c r="I134" s="131">
        <f>'4.4 гр птиц кулики'!I134</f>
        <v>102</v>
      </c>
      <c r="J134" s="131">
        <v>0</v>
      </c>
      <c r="K134" s="328">
        <f t="shared" si="2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кулики'!E135</f>
        <v>0</v>
      </c>
      <c r="F135" s="333">
        <f>'4.4 гр птиц кулики'!F135</f>
        <v>0</v>
      </c>
      <c r="G135" s="333">
        <v>0</v>
      </c>
      <c r="H135" s="131">
        <f>'4.4 гр птиц кулики'!H135</f>
        <v>0</v>
      </c>
      <c r="I135" s="131">
        <f>'4.4 гр птиц кулики'!I135</f>
        <v>0</v>
      </c>
      <c r="J135" s="131">
        <v>0</v>
      </c>
      <c r="K135" s="328">
        <f t="shared" si="2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кулики'!E136</f>
        <v>0</v>
      </c>
      <c r="F136" s="333">
        <f>'4.4 гр птиц кулики'!F136</f>
        <v>0</v>
      </c>
      <c r="G136" s="333">
        <v>0</v>
      </c>
      <c r="H136" s="131">
        <f>'4.4 гр птиц кулики'!H136</f>
        <v>0</v>
      </c>
      <c r="I136" s="131">
        <f>'4.4 гр птиц кулики'!I136</f>
        <v>0</v>
      </c>
      <c r="J136" s="131">
        <v>0</v>
      </c>
      <c r="K136" s="328">
        <f t="shared" si="2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кулики'!E137</f>
        <v>0</v>
      </c>
      <c r="F137" s="333">
        <f>'4.4 гр птиц кулики'!F137</f>
        <v>0</v>
      </c>
      <c r="G137" s="333">
        <v>0</v>
      </c>
      <c r="H137" s="131">
        <f>'4.4 гр птиц кулики'!H137</f>
        <v>0</v>
      </c>
      <c r="I137" s="131">
        <f>'4.4 гр птиц кулики'!I137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3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кулики'!E139</f>
        <v>0</v>
      </c>
      <c r="F139" s="333">
        <f>'4.4 гр птиц кулики'!F139</f>
        <v>0</v>
      </c>
      <c r="G139" s="333">
        <v>0</v>
      </c>
      <c r="H139" s="131">
        <f>'4.4 гр птиц кулики'!H139</f>
        <v>22</v>
      </c>
      <c r="I139" s="131">
        <f>'4.4 гр птиц кулики'!I139</f>
        <v>16</v>
      </c>
      <c r="J139" s="131">
        <v>0</v>
      </c>
      <c r="K139" s="328">
        <f t="shared" si="2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кулики'!E140</f>
        <v>0</v>
      </c>
      <c r="F140" s="333">
        <f>'4.4 гр птиц кулики'!F140</f>
        <v>0</v>
      </c>
      <c r="G140" s="333">
        <v>0</v>
      </c>
      <c r="H140" s="131">
        <f>'4.4 гр птиц кулики'!H140</f>
        <v>0</v>
      </c>
      <c r="I140" s="131">
        <f>'4.4 гр птиц кулики'!I140</f>
        <v>0</v>
      </c>
      <c r="J140" s="131">
        <v>0</v>
      </c>
      <c r="K140" s="328">
        <f t="shared" si="2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кулики'!E141</f>
        <v>0</v>
      </c>
      <c r="F141" s="333">
        <f>'4.4 гр птиц кулики'!F141</f>
        <v>0</v>
      </c>
      <c r="G141" s="333">
        <v>0</v>
      </c>
      <c r="H141" s="131">
        <f>'4.4 гр птиц кулики'!H141</f>
        <v>0</v>
      </c>
      <c r="I141" s="131">
        <f>'4.4 гр птиц кулики'!I141</f>
        <v>0</v>
      </c>
      <c r="J141" s="131">
        <v>0</v>
      </c>
      <c r="K141" s="328">
        <f t="shared" si="2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si="2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4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кулики'!E144</f>
        <v>0</v>
      </c>
      <c r="F144" s="333">
        <f>'4.4 гр птиц кулики'!F144</f>
        <v>0</v>
      </c>
      <c r="G144" s="333">
        <v>0</v>
      </c>
      <c r="H144" s="131">
        <f>'4.4 гр птиц кулики'!H144</f>
        <v>0</v>
      </c>
      <c r="I144" s="131">
        <f>'4.4 гр птиц кулики'!I144</f>
        <v>0</v>
      </c>
      <c r="J144" s="131">
        <v>0</v>
      </c>
      <c r="K144" s="328">
        <f t="shared" si="2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кулики'!E145</f>
        <v>0</v>
      </c>
      <c r="F145" s="333">
        <f>'4.4 гр птиц кулики'!F145</f>
        <v>0</v>
      </c>
      <c r="G145" s="333">
        <v>0</v>
      </c>
      <c r="H145" s="131">
        <f>'4.4 гр птиц кулики'!H145</f>
        <v>0</v>
      </c>
      <c r="I145" s="131">
        <f>'4.4 гр птиц кулики'!I145</f>
        <v>0</v>
      </c>
      <c r="J145" s="131">
        <v>0</v>
      </c>
      <c r="K145" s="328">
        <f t="shared" si="2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кулики'!E146</f>
        <v>0</v>
      </c>
      <c r="F146" s="333">
        <f>'4.4 гр птиц кулики'!F146</f>
        <v>0</v>
      </c>
      <c r="G146" s="333">
        <v>0</v>
      </c>
      <c r="H146" s="131">
        <f>'4.4 гр птиц кулики'!H146</f>
        <v>0</v>
      </c>
      <c r="I146" s="131">
        <f>'4.4 гр птиц кулики'!I146</f>
        <v>0</v>
      </c>
      <c r="J146" s="131">
        <v>0</v>
      </c>
      <c r="K146" s="328">
        <f t="shared" si="2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кулики'!E147</f>
        <v>0</v>
      </c>
      <c r="F147" s="333">
        <f>'4.4 гр птиц кулики'!F147</f>
        <v>0</v>
      </c>
      <c r="G147" s="333">
        <v>0</v>
      </c>
      <c r="H147" s="131">
        <f>'4.4 гр птиц кулики'!H147</f>
        <v>0</v>
      </c>
      <c r="I147" s="131">
        <f>'4.4 гр птиц кулики'!I147</f>
        <v>0</v>
      </c>
      <c r="J147" s="131">
        <v>0</v>
      </c>
      <c r="K147" s="328">
        <f t="shared" si="2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кулики'!E149</f>
        <v>0</v>
      </c>
      <c r="F148" s="333">
        <f>'4.4 гр птиц кулики'!F149</f>
        <v>0</v>
      </c>
      <c r="G148" s="333">
        <v>0</v>
      </c>
      <c r="H148" s="131">
        <f>'4.4 гр птиц кулики'!H149</f>
        <v>0</v>
      </c>
      <c r="I148" s="131">
        <f>'4.4 гр птиц кулики'!I149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гуси'!E149</f>
        <v>0</v>
      </c>
      <c r="F149" s="393">
        <f>'4.4 гр птиц гуси'!F149</f>
        <v>0</v>
      </c>
      <c r="G149" s="393">
        <v>0</v>
      </c>
      <c r="H149" s="131">
        <f>'4.4 гр птиц гуси'!H149</f>
        <v>0</v>
      </c>
      <c r="I149" s="131">
        <f>'4.4 гр птиц гуси'!I149</f>
        <v>0</v>
      </c>
      <c r="J149" s="131">
        <v>0</v>
      </c>
      <c r="K149" s="386">
        <f t="shared" ref="K149" si="5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кулики'!E150</f>
        <v>0</v>
      </c>
      <c r="F150" s="333">
        <f>'4.4 гр птиц кулики'!F150</f>
        <v>0</v>
      </c>
      <c r="G150" s="333">
        <v>0</v>
      </c>
      <c r="H150" s="131">
        <f>'4.4 гр птиц кулики'!H150</f>
        <v>0</v>
      </c>
      <c r="I150" s="131">
        <f>'4.4 гр птиц кулики'!I150</f>
        <v>0</v>
      </c>
      <c r="J150" s="131">
        <v>0</v>
      </c>
      <c r="K150" s="328">
        <f t="shared" si="2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кулики'!E151</f>
        <v>0</v>
      </c>
      <c r="F151" s="333">
        <f>'4.4 гр птиц кулики'!F151</f>
        <v>0</v>
      </c>
      <c r="G151" s="333">
        <v>0</v>
      </c>
      <c r="H151" s="131">
        <f>'4.4 гр птиц кулики'!H151</f>
        <v>0</v>
      </c>
      <c r="I151" s="131">
        <f>'4.4 гр птиц кулики'!I151</f>
        <v>0</v>
      </c>
      <c r="J151" s="131">
        <v>0</v>
      </c>
      <c r="K151" s="328">
        <f t="shared" si="2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кулики'!E152</f>
        <v>0</v>
      </c>
      <c r="F152" s="333">
        <f>'4.4 гр птиц кулики'!F152</f>
        <v>0</v>
      </c>
      <c r="G152" s="333">
        <v>0</v>
      </c>
      <c r="H152" s="131">
        <f>'4.4 гр птиц кулики'!H152</f>
        <v>73</v>
      </c>
      <c r="I152" s="131">
        <f>'4.4 гр птиц кулики'!I152</f>
        <v>48</v>
      </c>
      <c r="J152" s="131">
        <v>0</v>
      </c>
      <c r="K152" s="328">
        <f t="shared" si="2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кулики'!E153</f>
        <v>0</v>
      </c>
      <c r="F153" s="333">
        <f>'4.4 гр птиц кулики'!F153</f>
        <v>0</v>
      </c>
      <c r="G153" s="333">
        <v>0</v>
      </c>
      <c r="H153" s="131">
        <f>'4.4 гр птиц кулики'!H153</f>
        <v>0</v>
      </c>
      <c r="I153" s="131">
        <f>'4.4 гр птиц кулики'!I153</f>
        <v>0</v>
      </c>
      <c r="J153" s="131">
        <v>0</v>
      </c>
      <c r="K153" s="328">
        <f t="shared" si="2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кулики'!E154</f>
        <v>0</v>
      </c>
      <c r="F154" s="333">
        <f>'4.4 гр птиц кулики'!F154</f>
        <v>0</v>
      </c>
      <c r="G154" s="333">
        <v>0</v>
      </c>
      <c r="H154" s="131">
        <f>'4.4 гр птиц кулики'!H154</f>
        <v>5</v>
      </c>
      <c r="I154" s="131">
        <f>'4.4 гр птиц кулики'!I154</f>
        <v>3</v>
      </c>
      <c r="J154" s="131">
        <v>0</v>
      </c>
      <c r="K154" s="328">
        <f t="shared" si="2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кулики'!E155</f>
        <v>0</v>
      </c>
      <c r="F155" s="333">
        <f>'4.4 гр птиц кулики'!F155</f>
        <v>0</v>
      </c>
      <c r="G155" s="333">
        <v>0</v>
      </c>
      <c r="H155" s="131">
        <f>'4.4 гр птиц кулики'!H155</f>
        <v>0</v>
      </c>
      <c r="I155" s="131">
        <f>'4.4 гр птиц кулики'!I155</f>
        <v>0</v>
      </c>
      <c r="J155" s="131">
        <v>0</v>
      </c>
      <c r="K155" s="328">
        <f t="shared" si="2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кулики'!E156</f>
        <v>0</v>
      </c>
      <c r="F156" s="333">
        <f>'4.4 гр птиц кулики'!F156</f>
        <v>0</v>
      </c>
      <c r="G156" s="333">
        <v>0</v>
      </c>
      <c r="H156" s="131">
        <f>'4.4 гр птиц кулики'!H156</f>
        <v>0</v>
      </c>
      <c r="I156" s="131">
        <f>'4.4 гр птиц кулики'!I156</f>
        <v>0</v>
      </c>
      <c r="J156" s="131">
        <v>0</v>
      </c>
      <c r="K156" s="328">
        <f t="shared" si="2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кулики'!E157</f>
        <v>0</v>
      </c>
      <c r="F157" s="333">
        <f>'4.4 гр птиц кулики'!F157</f>
        <v>0</v>
      </c>
      <c r="G157" s="333">
        <v>0</v>
      </c>
      <c r="H157" s="131">
        <f>'4.4 гр птиц кулики'!H157</f>
        <v>55</v>
      </c>
      <c r="I157" s="131">
        <f>'4.4 гр птиц кулики'!I157</f>
        <v>55</v>
      </c>
      <c r="J157" s="131">
        <v>0</v>
      </c>
      <c r="K157" s="328">
        <f t="shared" si="2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кулики'!E158</f>
        <v>0</v>
      </c>
      <c r="F158" s="333">
        <f>'4.4 гр птиц кулики'!F158</f>
        <v>0</v>
      </c>
      <c r="G158" s="333">
        <v>0</v>
      </c>
      <c r="H158" s="131">
        <f>'4.4 гр птиц кулики'!H158</f>
        <v>250</v>
      </c>
      <c r="I158" s="131">
        <f>'4.4 гр птиц кулики'!I158</f>
        <v>230</v>
      </c>
      <c r="J158" s="131">
        <v>0</v>
      </c>
      <c r="K158" s="328">
        <f t="shared" si="2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кулики'!E159</f>
        <v>0</v>
      </c>
      <c r="F159" s="333">
        <f>'4.4 гр птиц кулики'!F159</f>
        <v>0</v>
      </c>
      <c r="G159" s="333">
        <v>0</v>
      </c>
      <c r="H159" s="131">
        <f>'4.4 гр птиц кулики'!H159</f>
        <v>0</v>
      </c>
      <c r="I159" s="131">
        <f>'4.4 гр птиц кулики'!I159</f>
        <v>0</v>
      </c>
      <c r="J159" s="131">
        <v>0</v>
      </c>
      <c r="K159" s="328">
        <f t="shared" si="2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кулики'!E160</f>
        <v>0</v>
      </c>
      <c r="F160" s="333">
        <f>'4.4 гр птиц кулики'!F160</f>
        <v>0</v>
      </c>
      <c r="G160" s="333">
        <v>0</v>
      </c>
      <c r="H160" s="131">
        <f>'4.4 гр птиц кулики'!H160</f>
        <v>0</v>
      </c>
      <c r="I160" s="131">
        <f>'4.4 гр птиц кулики'!I160</f>
        <v>0</v>
      </c>
      <c r="J160" s="131">
        <v>0</v>
      </c>
      <c r="K160" s="328">
        <f t="shared" si="2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si="2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кулики'!E162</f>
        <v>0</v>
      </c>
      <c r="F162" s="333">
        <f>'4.4 гр птиц кулики'!F162</f>
        <v>0</v>
      </c>
      <c r="G162" s="333">
        <v>0</v>
      </c>
      <c r="H162" s="131">
        <f>'4.4 гр птиц кулики'!H162</f>
        <v>0</v>
      </c>
      <c r="I162" s="131">
        <f>'4.4 гр птиц кулики'!I162</f>
        <v>0</v>
      </c>
      <c r="J162" s="131">
        <v>0</v>
      </c>
      <c r="K162" s="328">
        <f t="shared" si="2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кулики'!E163</f>
        <v>0</v>
      </c>
      <c r="F163" s="333">
        <f>'4.4 гр птиц кулики'!F163</f>
        <v>0</v>
      </c>
      <c r="G163" s="333">
        <v>0</v>
      </c>
      <c r="H163" s="131">
        <f>'4.4 гр птиц кулики'!H163</f>
        <v>0</v>
      </c>
      <c r="I163" s="131">
        <f>'4.4 гр птиц кулики'!I163</f>
        <v>0</v>
      </c>
      <c r="J163" s="131">
        <v>0</v>
      </c>
      <c r="K163" s="328">
        <f t="shared" si="2"/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кулики'!E164</f>
        <v>0</v>
      </c>
      <c r="F164" s="333">
        <f>'4.4 гр птиц кулики'!F164</f>
        <v>0</v>
      </c>
      <c r="G164" s="333">
        <v>0</v>
      </c>
      <c r="H164" s="131">
        <f>'4.4 гр птиц кулики'!H164</f>
        <v>0</v>
      </c>
      <c r="I164" s="131">
        <f>'4.4 гр птиц кулики'!I164</f>
        <v>0</v>
      </c>
      <c r="J164" s="131">
        <v>0</v>
      </c>
      <c r="K164" s="328">
        <f t="shared" ref="K164:K169" si="6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кулики'!E165</f>
        <v>0</v>
      </c>
      <c r="F165" s="333">
        <f>'4.4 гр птиц кулики'!F165</f>
        <v>0</v>
      </c>
      <c r="G165" s="333">
        <v>0</v>
      </c>
      <c r="H165" s="131">
        <f>'4.4 гр птиц кулики'!H165</f>
        <v>0</v>
      </c>
      <c r="I165" s="131">
        <f>'4.4 гр птиц кулики'!I165</f>
        <v>0</v>
      </c>
      <c r="J165" s="131">
        <v>0</v>
      </c>
      <c r="K165" s="328">
        <f t="shared" si="6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кулики'!E166</f>
        <v>0</v>
      </c>
      <c r="F166" s="333">
        <f>'4.4 гр птиц кулики'!F166</f>
        <v>0</v>
      </c>
      <c r="G166" s="333">
        <v>0</v>
      </c>
      <c r="H166" s="131">
        <f>'4.4 гр птиц кулики'!H166</f>
        <v>0</v>
      </c>
      <c r="I166" s="131">
        <f>'4.4 гр птиц кулики'!I166</f>
        <v>0</v>
      </c>
      <c r="J166" s="131">
        <v>0</v>
      </c>
      <c r="K166" s="328">
        <f t="shared" si="6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кулики'!E167</f>
        <v>0</v>
      </c>
      <c r="F167" s="333">
        <f>'4.4 гр птиц кулики'!F167</f>
        <v>0</v>
      </c>
      <c r="G167" s="333">
        <v>0</v>
      </c>
      <c r="H167" s="131">
        <f>'4.4 гр птиц кулики'!H167</f>
        <v>350</v>
      </c>
      <c r="I167" s="131">
        <f>'4.4 гр птиц кулики'!I167</f>
        <v>305</v>
      </c>
      <c r="J167" s="131">
        <v>0</v>
      </c>
      <c r="K167" s="328">
        <f t="shared" si="6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кулики'!E168</f>
        <v>0</v>
      </c>
      <c r="F168" s="333">
        <f>'4.4 гр птиц кулики'!F168</f>
        <v>0</v>
      </c>
      <c r="G168" s="333">
        <v>0</v>
      </c>
      <c r="H168" s="131">
        <f>'4.4 гр птиц кулики'!H168</f>
        <v>76</v>
      </c>
      <c r="I168" s="131">
        <f>'4.4 гр птиц кулики'!I168</f>
        <v>76</v>
      </c>
      <c r="J168" s="131">
        <v>0</v>
      </c>
      <c r="K168" s="328">
        <f t="shared" si="6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7">SUM(E15:E168)</f>
        <v>0</v>
      </c>
      <c r="F169" s="333">
        <f t="shared" si="7"/>
        <v>0</v>
      </c>
      <c r="G169" s="333">
        <f t="shared" si="7"/>
        <v>0</v>
      </c>
      <c r="H169" s="333">
        <f t="shared" si="7"/>
        <v>2948</v>
      </c>
      <c r="I169" s="333">
        <f t="shared" si="7"/>
        <v>2369</v>
      </c>
      <c r="J169" s="333">
        <f t="shared" si="7"/>
        <v>33</v>
      </c>
      <c r="K169" s="328">
        <f t="shared" si="6"/>
        <v>33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1494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74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1.33203125" style="326" customWidth="1"/>
    <col min="4" max="4" width="38.332031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1.55468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1024</v>
      </c>
      <c r="C9" s="805"/>
      <c r="D9" s="805"/>
      <c r="E9" s="34"/>
      <c r="F9" s="34"/>
      <c r="G9" s="34"/>
      <c r="H9" s="34"/>
    </row>
    <row r="11" spans="2:11" ht="27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кулики'!E15</f>
        <v>0</v>
      </c>
      <c r="F15" s="333">
        <f>'4.4 гр птиц кулики'!F15</f>
        <v>0</v>
      </c>
      <c r="G15" s="333">
        <v>0</v>
      </c>
      <c r="H15" s="131">
        <f>'4.4 гр птиц кулики'!H15</f>
        <v>0</v>
      </c>
      <c r="I15" s="131">
        <f>'4.4 гр птиц кулики'!I15</f>
        <v>0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кулики'!E16</f>
        <v>0</v>
      </c>
      <c r="F16" s="333">
        <f>'4.4 гр птиц кулики'!F16</f>
        <v>0</v>
      </c>
      <c r="G16" s="333">
        <v>0</v>
      </c>
      <c r="H16" s="131">
        <f>'4.4 гр птиц кулики'!H16</f>
        <v>0</v>
      </c>
      <c r="I16" s="131">
        <f>'4.4 гр птиц кулики'!I16</f>
        <v>0</v>
      </c>
      <c r="J16" s="131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кулики'!E17</f>
        <v>0</v>
      </c>
      <c r="F17" s="333">
        <f>'4.4 гр птиц кулики'!F17</f>
        <v>0</v>
      </c>
      <c r="G17" s="333">
        <v>0</v>
      </c>
      <c r="H17" s="131">
        <f>'4.4 гр птиц кулики'!H17</f>
        <v>0</v>
      </c>
      <c r="I17" s="131">
        <f>'4.4 гр птиц кулики'!I17</f>
        <v>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кулики'!E18</f>
        <v>0</v>
      </c>
      <c r="F18" s="333">
        <f>'4.4 гр птиц кулики'!F18</f>
        <v>0</v>
      </c>
      <c r="G18" s="333">
        <v>0</v>
      </c>
      <c r="H18" s="131">
        <f>'4.4 гр птиц кулики'!H18</f>
        <v>1</v>
      </c>
      <c r="I18" s="131">
        <f>'4.4 гр птиц кулики'!I18</f>
        <v>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кулики'!E19</f>
        <v>0</v>
      </c>
      <c r="F19" s="333">
        <f>'4.4 гр птиц кулики'!F19</f>
        <v>0</v>
      </c>
      <c r="G19" s="333">
        <v>0</v>
      </c>
      <c r="H19" s="131">
        <f>'4.4 гр птиц кулики'!H19</f>
        <v>0</v>
      </c>
      <c r="I19" s="131">
        <f>'4.4 гр птиц кулики'!I19</f>
        <v>0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кулики'!E20</f>
        <v>0</v>
      </c>
      <c r="F20" s="333">
        <f>'4.4 гр птиц кулики'!F20</f>
        <v>0</v>
      </c>
      <c r="G20" s="333">
        <v>0</v>
      </c>
      <c r="H20" s="131">
        <f>'4.4 гр птиц кулики'!H20</f>
        <v>0</v>
      </c>
      <c r="I20" s="131">
        <f>'4.4 гр птиц кулики'!I20</f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кулики'!E21</f>
        <v>0</v>
      </c>
      <c r="F21" s="333">
        <f>'4.4 гр птиц кулики'!F21</f>
        <v>0</v>
      </c>
      <c r="G21" s="333">
        <v>0</v>
      </c>
      <c r="H21" s="131">
        <f>'4.4 гр птиц кулики'!H21</f>
        <v>0</v>
      </c>
      <c r="I21" s="131">
        <f>'4.4 гр птиц кулики'!I21</f>
        <v>0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кулики'!E22</f>
        <v>0</v>
      </c>
      <c r="F22" s="333">
        <f>'4.4 гр птиц кулики'!F22</f>
        <v>0</v>
      </c>
      <c r="G22" s="333">
        <v>0</v>
      </c>
      <c r="H22" s="131">
        <f>'4.4 гр птиц кулики'!H22</f>
        <v>0</v>
      </c>
      <c r="I22" s="131">
        <f>'4.4 гр птиц кулики'!I22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кулики'!E23</f>
        <v>0</v>
      </c>
      <c r="F23" s="333">
        <f>'4.4 гр птиц кулики'!F23</f>
        <v>0</v>
      </c>
      <c r="G23" s="333">
        <v>0</v>
      </c>
      <c r="H23" s="131">
        <f>'4.4 гр птиц кулики'!H23</f>
        <v>0</v>
      </c>
      <c r="I23" s="131">
        <f>'4.4 гр птиц кулики'!I23</f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кулики'!E24</f>
        <v>0</v>
      </c>
      <c r="F24" s="333">
        <f>'4.4 гр птиц кулики'!F24</f>
        <v>0</v>
      </c>
      <c r="G24" s="333">
        <v>0</v>
      </c>
      <c r="H24" s="131">
        <f>'4.4 гр птиц кулики'!H24</f>
        <v>506</v>
      </c>
      <c r="I24" s="131">
        <f>'4.4 гр птиц кулики'!I24</f>
        <v>489</v>
      </c>
      <c r="J24" s="131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кулики'!E26</f>
        <v>0</v>
      </c>
      <c r="F26" s="333">
        <f>'4.4 гр птиц кулики'!F26</f>
        <v>0</v>
      </c>
      <c r="G26" s="333">
        <v>0</v>
      </c>
      <c r="H26" s="131">
        <f>'4.4 гр птиц кулики'!H26</f>
        <v>91</v>
      </c>
      <c r="I26" s="131">
        <f>'4.4 гр птиц кулики'!I26</f>
        <v>83</v>
      </c>
      <c r="J26" s="131">
        <v>0</v>
      </c>
      <c r="K26" s="328">
        <f t="shared" si="0"/>
        <v>0</v>
      </c>
    </row>
    <row r="27" spans="2:11" ht="13.8" x14ac:dyDescent="0.25">
      <c r="B27" s="797"/>
      <c r="C27" s="759"/>
      <c r="D27" s="58" t="s">
        <v>987</v>
      </c>
      <c r="E27" s="333">
        <f>'4.4 гр птиц кулики'!E27</f>
        <v>0</v>
      </c>
      <c r="F27" s="333">
        <f>'4.4 гр птиц кулики'!F27</f>
        <v>0</v>
      </c>
      <c r="G27" s="333">
        <v>0</v>
      </c>
      <c r="H27" s="131">
        <f>'4.4 гр птиц кулики'!H27</f>
        <v>0</v>
      </c>
      <c r="I27" s="131">
        <f>'4.4 гр птиц кулики'!I27</f>
        <v>0</v>
      </c>
      <c r="J27" s="131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кулики'!E30</f>
        <v>0</v>
      </c>
      <c r="F30" s="333">
        <f>'4.4 гр птиц кулики'!F30</f>
        <v>0</v>
      </c>
      <c r="G30" s="333">
        <v>0</v>
      </c>
      <c r="H30" s="131">
        <f>'4.4 гр птиц кулики'!H30</f>
        <v>35</v>
      </c>
      <c r="I30" s="131">
        <f>'4.4 гр птиц кулики'!I30</f>
        <v>35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кулики'!E31</f>
        <v>0</v>
      </c>
      <c r="F31" s="333">
        <f>'4.4 гр птиц кулики'!F31</f>
        <v>0</v>
      </c>
      <c r="G31" s="333">
        <v>0</v>
      </c>
      <c r="H31" s="131">
        <f>'4.4 гр птиц кулики'!H31</f>
        <v>0</v>
      </c>
      <c r="I31" s="131">
        <f>'4.4 гр птиц кулики'!I31</f>
        <v>0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кулики'!E32</f>
        <v>0</v>
      </c>
      <c r="F32" s="333">
        <f>'4.4 гр птиц кулики'!F32</f>
        <v>0</v>
      </c>
      <c r="G32" s="333">
        <v>0</v>
      </c>
      <c r="H32" s="131">
        <f>'4.4 гр птиц кулики'!H32</f>
        <v>1</v>
      </c>
      <c r="I32" s="131">
        <f>'4.4 гр птиц кулики'!I32</f>
        <v>1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кулики'!E33</f>
        <v>0</v>
      </c>
      <c r="F33" s="333">
        <f>'4.4 гр птиц кулики'!F33</f>
        <v>0</v>
      </c>
      <c r="G33" s="333">
        <v>0</v>
      </c>
      <c r="H33" s="131">
        <f>'4.4 гр птиц кулики'!H33</f>
        <v>0</v>
      </c>
      <c r="I33" s="131">
        <f>'4.4 гр птиц кулики'!I33</f>
        <v>0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кулики'!E34</f>
        <v>0</v>
      </c>
      <c r="F34" s="333">
        <f>'4.4 гр птиц кулики'!F34</f>
        <v>0</v>
      </c>
      <c r="G34" s="333">
        <v>0</v>
      </c>
      <c r="H34" s="131">
        <f>'4.4 гр птиц кулики'!H34</f>
        <v>0</v>
      </c>
      <c r="I34" s="131">
        <f>'4.4 гр птиц кулики'!I34</f>
        <v>0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кулики'!E35</f>
        <v>0</v>
      </c>
      <c r="F35" s="333">
        <f>'4.4 гр птиц кулики'!F35</f>
        <v>0</v>
      </c>
      <c r="G35" s="333">
        <v>0</v>
      </c>
      <c r="H35" s="131">
        <f>'4.4 гр птиц кулики'!H35</f>
        <v>11</v>
      </c>
      <c r="I35" s="131">
        <f>'4.4 гр птиц кулики'!I35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кулики'!E36</f>
        <v>0</v>
      </c>
      <c r="F36" s="333">
        <f>'4.4 гр птиц кулики'!F36</f>
        <v>0</v>
      </c>
      <c r="G36" s="333">
        <v>0</v>
      </c>
      <c r="H36" s="131">
        <f>'4.4 гр птиц кулики'!H36</f>
        <v>0</v>
      </c>
      <c r="I36" s="131">
        <f>'4.4 гр птиц кулики'!I36</f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кулики'!E37</f>
        <v>0</v>
      </c>
      <c r="F37" s="333">
        <f>'4.4 гр птиц кулики'!F37</f>
        <v>0</v>
      </c>
      <c r="G37" s="333">
        <v>0</v>
      </c>
      <c r="H37" s="131">
        <f>'4.4 гр птиц кулики'!H37</f>
        <v>0</v>
      </c>
      <c r="I37" s="131">
        <f>'4.4 гр птиц кулики'!I37</f>
        <v>0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кулики'!E39</f>
        <v>0</v>
      </c>
      <c r="F38" s="333">
        <f>'4.4 гр птиц кулики'!F39</f>
        <v>0</v>
      </c>
      <c r="G38" s="333">
        <v>0</v>
      </c>
      <c r="H38" s="131">
        <f>'4.4 гр птиц кулики'!H39</f>
        <v>0</v>
      </c>
      <c r="I38" s="131">
        <f>'4.4 гр птиц кулики'!I39</f>
        <v>0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кулики'!E40</f>
        <v>0</v>
      </c>
      <c r="F39" s="333">
        <f>'4.4 гр птиц кулики'!F40</f>
        <v>0</v>
      </c>
      <c r="G39" s="333">
        <v>0</v>
      </c>
      <c r="H39" s="131">
        <f>'4.4 гр птиц кулики'!H40</f>
        <v>69</v>
      </c>
      <c r="I39" s="131">
        <f>'4.4 гр птиц кулики'!I40</f>
        <v>50</v>
      </c>
      <c r="J39" s="131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кулики'!E41</f>
        <v>0</v>
      </c>
      <c r="F40" s="333">
        <f>'4.4 гр птиц кулики'!F41</f>
        <v>0</v>
      </c>
      <c r="G40" s="333">
        <v>0</v>
      </c>
      <c r="H40" s="131">
        <f>'4.4 гр птиц кулики'!H41</f>
        <v>61</v>
      </c>
      <c r="I40" s="131">
        <f>'4.4 гр птиц кулики'!I41</f>
        <v>46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кулики'!E42</f>
        <v>0</v>
      </c>
      <c r="F41" s="333">
        <f>'4.4 гр птиц кулики'!F42</f>
        <v>0</v>
      </c>
      <c r="G41" s="333">
        <v>0</v>
      </c>
      <c r="H41" s="131">
        <f>'4.4 гр птиц кулики'!H42</f>
        <v>38</v>
      </c>
      <c r="I41" s="131">
        <f>'4.4 гр птиц кулики'!I42</f>
        <v>38</v>
      </c>
      <c r="J41" s="131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кулики'!E43</f>
        <v>0</v>
      </c>
      <c r="F42" s="333">
        <f>'4.4 гр птиц кулики'!F43</f>
        <v>0</v>
      </c>
      <c r="G42" s="333">
        <v>0</v>
      </c>
      <c r="H42" s="131">
        <f>'4.4 гр птиц кулики'!H43</f>
        <v>0</v>
      </c>
      <c r="I42" s="131">
        <f>'4.4 гр птиц кулики'!I43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кулики'!E44</f>
        <v>0</v>
      </c>
      <c r="F44" s="333">
        <f>'4.4 гр птиц кулики'!F44</f>
        <v>0</v>
      </c>
      <c r="G44" s="333">
        <v>0</v>
      </c>
      <c r="H44" s="131">
        <f>'4.4 гр птиц кулики'!H44</f>
        <v>0</v>
      </c>
      <c r="I44" s="131">
        <f>'4.4 гр птиц кулики'!I44</f>
        <v>0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кулики'!E45</f>
        <v>0</v>
      </c>
      <c r="F45" s="333">
        <f>'4.4 гр птиц кулики'!F45</f>
        <v>0</v>
      </c>
      <c r="G45" s="333">
        <v>0</v>
      </c>
      <c r="H45" s="131">
        <f>'4.4 гр птиц кулики'!H45</f>
        <v>0</v>
      </c>
      <c r="I45" s="131">
        <f>'4.4 гр птиц кулики'!I45</f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кулики'!E46</f>
        <v>0</v>
      </c>
      <c r="F46" s="333">
        <f>'4.4 гр птиц кулики'!F46</f>
        <v>0</v>
      </c>
      <c r="G46" s="333">
        <v>0</v>
      </c>
      <c r="H46" s="131">
        <f>'4.4 гр птиц кулики'!H46</f>
        <v>0</v>
      </c>
      <c r="I46" s="131">
        <f>'4.4 гр птиц кулики'!I46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кулики'!E47</f>
        <v>0</v>
      </c>
      <c r="F47" s="333">
        <f>'4.4 гр птиц кулики'!F47</f>
        <v>0</v>
      </c>
      <c r="G47" s="333">
        <v>0</v>
      </c>
      <c r="H47" s="131">
        <f>'4.4 гр птиц кулики'!H47</f>
        <v>0</v>
      </c>
      <c r="I47" s="131">
        <f>'4.4 гр птиц кулики'!I47</f>
        <v>0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кулики'!E48</f>
        <v>0</v>
      </c>
      <c r="F48" s="333">
        <f>'4.4 гр птиц кулики'!F48</f>
        <v>0</v>
      </c>
      <c r="G48" s="333">
        <v>0</v>
      </c>
      <c r="H48" s="131">
        <f>'4.4 гр птиц кулики'!H48</f>
        <v>3</v>
      </c>
      <c r="I48" s="131">
        <f>'4.4 гр птиц кулики'!I48</f>
        <v>1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кулики'!E49</f>
        <v>0</v>
      </c>
      <c r="F49" s="333">
        <f>'4.4 гр птиц кулики'!F49</f>
        <v>0</v>
      </c>
      <c r="G49" s="333">
        <v>0</v>
      </c>
      <c r="H49" s="131">
        <f>'4.4 гр птиц кулики'!H49</f>
        <v>0</v>
      </c>
      <c r="I49" s="131">
        <f>'4.4 гр птиц кулики'!I49</f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кулики'!E50</f>
        <v>0</v>
      </c>
      <c r="F50" s="333">
        <f>'4.4 гр птиц кулики'!F50</f>
        <v>0</v>
      </c>
      <c r="G50" s="333">
        <v>0</v>
      </c>
      <c r="H50" s="131">
        <f>'4.4 гр птиц кулики'!H50</f>
        <v>0</v>
      </c>
      <c r="I50" s="131">
        <f>'4.4 гр птиц кулики'!I50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кулики'!E51</f>
        <v>0</v>
      </c>
      <c r="F51" s="333">
        <f>'4.4 гр птиц кулики'!F51</f>
        <v>0</v>
      </c>
      <c r="G51" s="333">
        <v>0</v>
      </c>
      <c r="H51" s="131">
        <f>'4.4 гр птиц кулики'!H51</f>
        <v>0</v>
      </c>
      <c r="I51" s="131">
        <f>'4.4 гр птиц кулики'!I51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кулики'!E52</f>
        <v>0</v>
      </c>
      <c r="F52" s="333">
        <f>'4.4 гр птиц кулики'!F52</f>
        <v>0</v>
      </c>
      <c r="G52" s="333">
        <v>0</v>
      </c>
      <c r="H52" s="131">
        <f>'4.4 гр птиц кулики'!H52</f>
        <v>0</v>
      </c>
      <c r="I52" s="131">
        <f>'4.4 гр птиц кулики'!I52</f>
        <v>0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кулики'!E53</f>
        <v>0</v>
      </c>
      <c r="F53" s="333">
        <f>'4.4 гр птиц кулики'!F53</f>
        <v>0</v>
      </c>
      <c r="G53" s="333">
        <v>0</v>
      </c>
      <c r="H53" s="131">
        <f>'4.4 гр птиц кулики'!H53</f>
        <v>0</v>
      </c>
      <c r="I53" s="131">
        <f>'4.4 гр птиц кулики'!I53</f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кулики'!E54</f>
        <v>0</v>
      </c>
      <c r="F54" s="333">
        <f>'4.4 гр птиц кулики'!F54</f>
        <v>0</v>
      </c>
      <c r="G54" s="333">
        <v>0</v>
      </c>
      <c r="H54" s="131">
        <f>'4.4 гр птиц кулики'!H54</f>
        <v>0</v>
      </c>
      <c r="I54" s="131">
        <f>'4.4 гр птиц кулики'!I54</f>
        <v>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кулики'!E55</f>
        <v>0</v>
      </c>
      <c r="F55" s="333">
        <f>'4.4 гр птиц кулики'!F55</f>
        <v>0</v>
      </c>
      <c r="G55" s="333">
        <v>0</v>
      </c>
      <c r="H55" s="131">
        <f>'4.4 гр птиц кулики'!H55</f>
        <v>73</v>
      </c>
      <c r="I55" s="131">
        <f>'4.4 гр птиц кулики'!I55</f>
        <v>68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кулики'!E56</f>
        <v>0</v>
      </c>
      <c r="F56" s="333">
        <f>'4.4 гр птиц кулики'!F56</f>
        <v>0</v>
      </c>
      <c r="G56" s="333">
        <v>0</v>
      </c>
      <c r="H56" s="131">
        <f>'4.4 гр птиц кулики'!H56</f>
        <v>0</v>
      </c>
      <c r="I56" s="131">
        <f>'4.4 гр птиц кулики'!I56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кулики'!E57</f>
        <v>0</v>
      </c>
      <c r="F57" s="333">
        <f>'4.4 гр птиц кулики'!F57</f>
        <v>0</v>
      </c>
      <c r="G57" s="333">
        <v>0</v>
      </c>
      <c r="H57" s="131">
        <f>'4.4 гр птиц кулики'!H57</f>
        <v>0</v>
      </c>
      <c r="I57" s="131">
        <f>'4.4 гр птиц кулики'!I57</f>
        <v>0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кулики'!E58</f>
        <v>0</v>
      </c>
      <c r="F58" s="333">
        <f>'4.4 гр птиц кулики'!F58</f>
        <v>0</v>
      </c>
      <c r="G58" s="333">
        <v>0</v>
      </c>
      <c r="H58" s="131">
        <f>'4.4 гр птиц кулики'!H58</f>
        <v>0</v>
      </c>
      <c r="I58" s="131">
        <f>'4.4 гр птиц кулики'!I58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кулики'!E59</f>
        <v>0</v>
      </c>
      <c r="F59" s="333">
        <f>'4.4 гр птиц кулики'!F59</f>
        <v>0</v>
      </c>
      <c r="G59" s="333">
        <v>0</v>
      </c>
      <c r="H59" s="131">
        <f>'4.4 гр птиц кулики'!H59</f>
        <v>0</v>
      </c>
      <c r="I59" s="131">
        <f>'4.4 гр птиц кулики'!I59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кулики'!E60</f>
        <v>0</v>
      </c>
      <c r="F60" s="333">
        <f>'4.4 гр птиц кулики'!F60</f>
        <v>0</v>
      </c>
      <c r="G60" s="333">
        <v>0</v>
      </c>
      <c r="H60" s="131">
        <f>'4.4 гр птиц кулики'!H60</f>
        <v>0</v>
      </c>
      <c r="I60" s="131">
        <f>'4.4 гр птиц кулики'!I60</f>
        <v>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кулики'!E61</f>
        <v>0</v>
      </c>
      <c r="F61" s="333">
        <f>'4.4 гр птиц кулики'!F61</f>
        <v>0</v>
      </c>
      <c r="G61" s="333">
        <v>0</v>
      </c>
      <c r="H61" s="131">
        <f>'4.4 гр птиц кулики'!H61</f>
        <v>0</v>
      </c>
      <c r="I61" s="131">
        <f>'4.4 гр птиц кулики'!I61</f>
        <v>0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кулики'!E62</f>
        <v>0</v>
      </c>
      <c r="F62" s="333">
        <f>'4.4 гр птиц кулики'!F62</f>
        <v>0</v>
      </c>
      <c r="G62" s="333">
        <v>0</v>
      </c>
      <c r="H62" s="131">
        <f>'4.4 гр птиц кулики'!H62</f>
        <v>0</v>
      </c>
      <c r="I62" s="131">
        <f>'4.4 гр птиц кулики'!I62</f>
        <v>0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кулики'!E63</f>
        <v>0</v>
      </c>
      <c r="F63" s="333">
        <f>'4.4 гр птиц кулики'!F63</f>
        <v>0</v>
      </c>
      <c r="G63" s="333">
        <v>0</v>
      </c>
      <c r="H63" s="131">
        <f>'4.4 гр птиц кулики'!H63</f>
        <v>0</v>
      </c>
      <c r="I63" s="131">
        <f>'4.4 гр птиц кулики'!I63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кулики'!E64</f>
        <v>0</v>
      </c>
      <c r="F64" s="333">
        <f>'4.4 гр птиц кулики'!F64</f>
        <v>0</v>
      </c>
      <c r="G64" s="333">
        <v>0</v>
      </c>
      <c r="H64" s="131">
        <f>'4.4 гр птиц кулики'!H64</f>
        <v>0</v>
      </c>
      <c r="I64" s="131">
        <f>'4.4 гр птиц кулики'!I64</f>
        <v>0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кулики'!E65</f>
        <v>0</v>
      </c>
      <c r="F65" s="333">
        <f>'4.4 гр птиц кулики'!F65</f>
        <v>0</v>
      </c>
      <c r="G65" s="333">
        <v>0</v>
      </c>
      <c r="H65" s="131">
        <f>'4.4 гр птиц кулики'!H65</f>
        <v>0</v>
      </c>
      <c r="I65" s="131">
        <f>'4.4 гр птиц кулики'!I65</f>
        <v>0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кулики'!E66</f>
        <v>0</v>
      </c>
      <c r="F66" s="333">
        <f>'4.4 гр птиц кулики'!F66</f>
        <v>0</v>
      </c>
      <c r="G66" s="333">
        <v>0</v>
      </c>
      <c r="H66" s="131">
        <f>'4.4 гр птиц кулики'!H66</f>
        <v>0</v>
      </c>
      <c r="I66" s="131">
        <f>'4.4 гр птиц кулики'!I66</f>
        <v>0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кулики'!E67</f>
        <v>0</v>
      </c>
      <c r="F67" s="333">
        <f>'4.4 гр птиц кулики'!F67</f>
        <v>0</v>
      </c>
      <c r="G67" s="333">
        <v>0</v>
      </c>
      <c r="H67" s="131">
        <f>'4.4 гр птиц кулики'!H67</f>
        <v>0</v>
      </c>
      <c r="I67" s="131">
        <f>'4.4 гр птиц кулики'!I67</f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кулики'!E68</f>
        <v>0</v>
      </c>
      <c r="F68" s="333">
        <f>'4.4 гр птиц кулики'!F68</f>
        <v>0</v>
      </c>
      <c r="G68" s="333">
        <v>0</v>
      </c>
      <c r="H68" s="131">
        <f>'4.4 гр птиц кулики'!H68</f>
        <v>0</v>
      </c>
      <c r="I68" s="131">
        <f>'4.4 гр птиц кулики'!I68</f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кулики'!E69</f>
        <v>0</v>
      </c>
      <c r="F69" s="333">
        <f>'4.4 гр птиц кулики'!F69</f>
        <v>0</v>
      </c>
      <c r="G69" s="333">
        <v>0</v>
      </c>
      <c r="H69" s="131">
        <f>'4.4 гр птиц кулики'!H69</f>
        <v>0</v>
      </c>
      <c r="I69" s="131">
        <f>'4.4 гр птиц кулики'!I69</f>
        <v>0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кулики'!E70</f>
        <v>0</v>
      </c>
      <c r="F70" s="333">
        <f>'4.4 гр птиц кулики'!F70</f>
        <v>0</v>
      </c>
      <c r="G70" s="333">
        <v>0</v>
      </c>
      <c r="H70" s="131">
        <f>'4.4 гр птиц кулики'!H70</f>
        <v>0</v>
      </c>
      <c r="I70" s="131">
        <f>'4.4 гр птиц кулики'!I70</f>
        <v>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кулики'!E71</f>
        <v>0</v>
      </c>
      <c r="F71" s="333">
        <f>'4.4 гр птиц кулики'!F71</f>
        <v>0</v>
      </c>
      <c r="G71" s="333">
        <v>0</v>
      </c>
      <c r="H71" s="131">
        <f>'4.4 гр птиц кулики'!H71</f>
        <v>0</v>
      </c>
      <c r="I71" s="131">
        <f>'4.4 гр птиц кулики'!I71</f>
        <v>0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кулики'!E72</f>
        <v>0</v>
      </c>
      <c r="F72" s="333">
        <f>'4.4 гр птиц кулики'!F72</f>
        <v>0</v>
      </c>
      <c r="G72" s="333">
        <v>0</v>
      </c>
      <c r="H72" s="131">
        <f>'4.4 гр птиц кулики'!H72</f>
        <v>0</v>
      </c>
      <c r="I72" s="131">
        <f>'4.4 гр птиц кулики'!I72</f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кулики'!E73</f>
        <v>0</v>
      </c>
      <c r="F73" s="333">
        <f>'4.4 гр птиц кулики'!F73</f>
        <v>0</v>
      </c>
      <c r="G73" s="333">
        <v>0</v>
      </c>
      <c r="H73" s="131">
        <f>'4.4 гр птиц кулики'!H73</f>
        <v>0</v>
      </c>
      <c r="I73" s="131">
        <f>'4.4 гр птиц кулики'!I73</f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кулики'!E74</f>
        <v>0</v>
      </c>
      <c r="F74" s="333">
        <f>'4.4 гр птиц кулики'!F74</f>
        <v>0</v>
      </c>
      <c r="G74" s="333">
        <v>0</v>
      </c>
      <c r="H74" s="131">
        <f>'4.4 гр птиц кулики'!H74</f>
        <v>0</v>
      </c>
      <c r="I74" s="131">
        <f>'4.4 гр птиц кулики'!I74</f>
        <v>0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кулики'!E75</f>
        <v>0</v>
      </c>
      <c r="F75" s="333">
        <f>'4.4 гр птиц кулики'!F75</f>
        <v>0</v>
      </c>
      <c r="G75" s="333">
        <v>0</v>
      </c>
      <c r="H75" s="131">
        <f>'4.4 гр птиц кулики'!H75</f>
        <v>0</v>
      </c>
      <c r="I75" s="131">
        <f>'4.4 гр птиц кулики'!I75</f>
        <v>0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кулики'!E76</f>
        <v>0</v>
      </c>
      <c r="F76" s="333">
        <f>'4.4 гр птиц кулики'!F76</f>
        <v>0</v>
      </c>
      <c r="G76" s="333">
        <v>0</v>
      </c>
      <c r="H76" s="131">
        <f>'4.4 гр птиц кулики'!H76</f>
        <v>0</v>
      </c>
      <c r="I76" s="131">
        <f>'4.4 гр птиц кулики'!I76</f>
        <v>0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кулики'!E77</f>
        <v>0</v>
      </c>
      <c r="F77" s="333">
        <f>'4.4 гр птиц кулики'!F77</f>
        <v>0</v>
      </c>
      <c r="G77" s="333">
        <v>0</v>
      </c>
      <c r="H77" s="131">
        <f>'4.4 гр птиц кулики'!H77</f>
        <v>0</v>
      </c>
      <c r="I77" s="131">
        <f>'4.4 гр птиц кулики'!I77</f>
        <v>0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кулики'!E78</f>
        <v>0</v>
      </c>
      <c r="F78" s="333">
        <f>'4.4 гр птиц кулики'!F78</f>
        <v>0</v>
      </c>
      <c r="G78" s="333">
        <v>0</v>
      </c>
      <c r="H78" s="131">
        <f>'4.4 гр птиц кулики'!H78</f>
        <v>21</v>
      </c>
      <c r="I78" s="131">
        <f>'4.4 гр птиц кулики'!I78</f>
        <v>14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кулики'!E79</f>
        <v>0</v>
      </c>
      <c r="F79" s="333">
        <f>'4.4 гр птиц кулики'!F79</f>
        <v>0</v>
      </c>
      <c r="G79" s="333">
        <v>0</v>
      </c>
      <c r="H79" s="131">
        <f>'4.4 гр птиц кулики'!H79</f>
        <v>66</v>
      </c>
      <c r="I79" s="131">
        <f>'4.4 гр птиц кулики'!I79</f>
        <v>61</v>
      </c>
      <c r="J79" s="131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кулики'!E80</f>
        <v>0</v>
      </c>
      <c r="F80" s="333">
        <f>'4.4 гр птиц кулики'!F80</f>
        <v>0</v>
      </c>
      <c r="G80" s="333">
        <v>0</v>
      </c>
      <c r="H80" s="131">
        <f>'4.4 гр птиц кулики'!H80</f>
        <v>1</v>
      </c>
      <c r="I80" s="131">
        <f>'4.4 гр птиц кулики'!I80</f>
        <v>1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кулики'!E81</f>
        <v>0</v>
      </c>
      <c r="F81" s="333">
        <f>'4.4 гр птиц кулики'!F81</f>
        <v>0</v>
      </c>
      <c r="G81" s="333">
        <v>0</v>
      </c>
      <c r="H81" s="131">
        <f>'4.4 гр птиц кулики'!H81</f>
        <v>257</v>
      </c>
      <c r="I81" s="131">
        <f>'4.4 гр птиц кулики'!I81</f>
        <v>156</v>
      </c>
      <c r="J81" s="131">
        <v>8</v>
      </c>
      <c r="K81" s="328">
        <f t="shared" si="0"/>
        <v>8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кулики'!E82</f>
        <v>0</v>
      </c>
      <c r="F82" s="333">
        <f>'4.4 гр птиц кулики'!F82</f>
        <v>0</v>
      </c>
      <c r="G82" s="333">
        <v>0</v>
      </c>
      <c r="H82" s="131">
        <f>'4.4 гр птиц кулики'!H82</f>
        <v>349</v>
      </c>
      <c r="I82" s="131">
        <f>'4.4 гр птиц кулики'!I82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кулики'!E83</f>
        <v>0</v>
      </c>
      <c r="F83" s="333">
        <f>'4.4 гр птиц кулики'!F83</f>
        <v>0</v>
      </c>
      <c r="G83" s="333">
        <v>0</v>
      </c>
      <c r="H83" s="131">
        <f>'4.4 гр птиц кулики'!H83</f>
        <v>65</v>
      </c>
      <c r="I83" s="131">
        <f>'4.4 гр птиц кулики'!I83</f>
        <v>65</v>
      </c>
      <c r="J83" s="131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кулики'!E84</f>
        <v>0</v>
      </c>
      <c r="F84" s="333">
        <f>'4.4 гр птиц кулики'!F84</f>
        <v>0</v>
      </c>
      <c r="G84" s="333">
        <v>0</v>
      </c>
      <c r="H84" s="131">
        <f>'4.4 гр птиц кулики'!H84</f>
        <v>0</v>
      </c>
      <c r="I84" s="131">
        <f>'4.4 гр птиц кулики'!I84</f>
        <v>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кулики'!E85</f>
        <v>0</v>
      </c>
      <c r="F85" s="333">
        <f>'4.4 гр птиц кулики'!F85</f>
        <v>0</v>
      </c>
      <c r="G85" s="333">
        <v>0</v>
      </c>
      <c r="H85" s="131">
        <f>'4.4 гр птиц кулики'!H85</f>
        <v>0</v>
      </c>
      <c r="I85" s="131">
        <f>'4.4 гр птиц кулики'!I85</f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кулики'!E86</f>
        <v>0</v>
      </c>
      <c r="F86" s="333">
        <f>'4.4 гр птиц кулики'!F86</f>
        <v>0</v>
      </c>
      <c r="G86" s="333">
        <v>0</v>
      </c>
      <c r="H86" s="131">
        <f>'4.4 гр птиц кулики'!H86</f>
        <v>0</v>
      </c>
      <c r="I86" s="131">
        <f>'4.4 гр птиц кулики'!I86</f>
        <v>0</v>
      </c>
      <c r="J86" s="131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кулики'!E87</f>
        <v>0</v>
      </c>
      <c r="F87" s="273">
        <f>'4.4 гр птиц кулики'!F87</f>
        <v>0</v>
      </c>
      <c r="G87" s="273">
        <v>0</v>
      </c>
      <c r="H87" s="11">
        <f>'4.4 гр птиц кулики'!H87</f>
        <v>0</v>
      </c>
      <c r="I87" s="11">
        <f>'4.4 гр птиц кулики'!I87</f>
        <v>0</v>
      </c>
      <c r="J87" s="11">
        <v>0</v>
      </c>
      <c r="K87" s="459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f>'4.4 гр птиц кулики'!E89</f>
        <v>0</v>
      </c>
      <c r="F89" s="273">
        <f>'4.4 гр птиц кулики'!F89</f>
        <v>0</v>
      </c>
      <c r="G89" s="273">
        <v>0</v>
      </c>
      <c r="H89" s="11">
        <f>'4.4 гр птиц кулики'!H89</f>
        <v>0</v>
      </c>
      <c r="I89" s="11">
        <f>'4.4 гр птиц кулики'!I89</f>
        <v>0</v>
      </c>
      <c r="J89" s="131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кулики'!E90</f>
        <v>0</v>
      </c>
      <c r="F90" s="333">
        <f>'4.4 гр птиц кулики'!F90</f>
        <v>0</v>
      </c>
      <c r="G90" s="333">
        <v>0</v>
      </c>
      <c r="H90" s="131">
        <f>'4.4 гр птиц кулики'!H90</f>
        <v>0</v>
      </c>
      <c r="I90" s="131">
        <f>'4.4 гр птиц кулики'!I90</f>
        <v>0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кулики'!E91</f>
        <v>0</v>
      </c>
      <c r="F91" s="333">
        <f>'4.4 гр птиц кулики'!F91</f>
        <v>0</v>
      </c>
      <c r="G91" s="333">
        <v>0</v>
      </c>
      <c r="H91" s="131">
        <f>'4.4 гр птиц кулики'!H91</f>
        <v>0</v>
      </c>
      <c r="I91" s="131">
        <f>'4.4 гр птиц кулики'!I91</f>
        <v>0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кулики'!E92</f>
        <v>0</v>
      </c>
      <c r="F92" s="333">
        <f>'4.4 гр птиц кулики'!F92</f>
        <v>0</v>
      </c>
      <c r="G92" s="333">
        <v>0</v>
      </c>
      <c r="H92" s="131">
        <f>'4.4 гр птиц кулики'!H92</f>
        <v>0</v>
      </c>
      <c r="I92" s="131">
        <f>'4.4 гр птиц кулики'!I92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кулики'!E93</f>
        <v>0</v>
      </c>
      <c r="F93" s="333">
        <f>'4.4 гр птиц кулики'!F93</f>
        <v>0</v>
      </c>
      <c r="G93" s="333">
        <v>0</v>
      </c>
      <c r="H93" s="131">
        <f>'4.4 гр птиц кулики'!H93</f>
        <v>0</v>
      </c>
      <c r="I93" s="131">
        <f>'4.4 гр птиц кулики'!I93</f>
        <v>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кулики'!E94</f>
        <v>0</v>
      </c>
      <c r="F94" s="333">
        <f>'4.4 гр птиц кулики'!F94</f>
        <v>0</v>
      </c>
      <c r="G94" s="333">
        <v>0</v>
      </c>
      <c r="H94" s="131">
        <f>'4.4 гр птиц кулики'!H94</f>
        <v>0</v>
      </c>
      <c r="I94" s="131">
        <f>'4.4 гр птиц кулики'!I94</f>
        <v>0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кулики'!E95</f>
        <v>0</v>
      </c>
      <c r="F95" s="333">
        <f>'4.4 гр птиц кулики'!F95</f>
        <v>0</v>
      </c>
      <c r="G95" s="333">
        <v>0</v>
      </c>
      <c r="H95" s="131">
        <f>'4.4 гр птиц кулики'!H95</f>
        <v>131</v>
      </c>
      <c r="I95" s="131">
        <f>'4.4 гр птиц кулики'!I95</f>
        <v>94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кулики'!E96</f>
        <v>0</v>
      </c>
      <c r="F96" s="333">
        <f>'4.4 гр птиц кулики'!F96</f>
        <v>0</v>
      </c>
      <c r="G96" s="333">
        <v>0</v>
      </c>
      <c r="H96" s="131">
        <f>'4.4 гр птиц кулики'!H96</f>
        <v>0</v>
      </c>
      <c r="I96" s="131">
        <f>'4.4 гр птиц кулики'!I96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кулики'!E97</f>
        <v>0</v>
      </c>
      <c r="F97" s="333">
        <f>'4.4 гр птиц кулики'!F97</f>
        <v>0</v>
      </c>
      <c r="G97" s="333">
        <v>0</v>
      </c>
      <c r="H97" s="131">
        <f>'4.4 гр птиц кулики'!H97</f>
        <v>0</v>
      </c>
      <c r="I97" s="131">
        <f>'4.4 гр птиц кулики'!I97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кулики'!E98</f>
        <v>0</v>
      </c>
      <c r="F98" s="333">
        <f>'4.4 гр птиц кулики'!F98</f>
        <v>0</v>
      </c>
      <c r="G98" s="333">
        <v>0</v>
      </c>
      <c r="H98" s="131">
        <f>'4.4 гр птиц кулики'!H98</f>
        <v>0</v>
      </c>
      <c r="I98" s="131">
        <f>'4.4 гр птиц кулики'!I98</f>
        <v>0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кулики'!E99</f>
        <v>0</v>
      </c>
      <c r="F99" s="333">
        <f>'4.4 гр птиц кулики'!F99</f>
        <v>0</v>
      </c>
      <c r="G99" s="333">
        <v>0</v>
      </c>
      <c r="H99" s="131">
        <f>'4.4 гр птиц кулики'!H99</f>
        <v>0</v>
      </c>
      <c r="I99" s="131">
        <f>'4.4 гр птиц кулики'!I99</f>
        <v>0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кулики'!E100</f>
        <v>0</v>
      </c>
      <c r="F100" s="333">
        <f>'4.4 гр птиц кулики'!F100</f>
        <v>0</v>
      </c>
      <c r="G100" s="333">
        <v>0</v>
      </c>
      <c r="H100" s="131">
        <f>'4.4 гр птиц кулики'!H100</f>
        <v>0</v>
      </c>
      <c r="I100" s="131">
        <f>'4.4 гр птиц кулики'!I100</f>
        <v>0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кулики'!E101</f>
        <v>0</v>
      </c>
      <c r="F101" s="333">
        <f>'4.4 гр птиц кулики'!F101</f>
        <v>0</v>
      </c>
      <c r="G101" s="333">
        <v>0</v>
      </c>
      <c r="H101" s="131">
        <f>'4.4 гр птиц кулики'!H101</f>
        <v>0</v>
      </c>
      <c r="I101" s="131">
        <f>'4.4 гр птиц кулики'!I101</f>
        <v>0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кулики'!E102</f>
        <v>0</v>
      </c>
      <c r="F102" s="333">
        <f>'4.4 гр птиц кулики'!F102</f>
        <v>0</v>
      </c>
      <c r="G102" s="333">
        <v>0</v>
      </c>
      <c r="H102" s="131">
        <f>'4.4 гр птиц кулики'!H102</f>
        <v>0</v>
      </c>
      <c r="I102" s="131">
        <f>'4.4 гр птиц кулики'!I102</f>
        <v>0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кулики'!E103</f>
        <v>0</v>
      </c>
      <c r="F103" s="333">
        <f>'4.4 гр птиц кулики'!F103</f>
        <v>0</v>
      </c>
      <c r="G103" s="333">
        <v>0</v>
      </c>
      <c r="H103" s="131">
        <f>'4.4 гр птиц кулики'!H103</f>
        <v>0</v>
      </c>
      <c r="I103" s="131">
        <f>'4.4 гр птиц кулики'!I103</f>
        <v>0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кулики'!E104</f>
        <v>0</v>
      </c>
      <c r="F104" s="333">
        <f>'4.4 гр птиц кулики'!F104</f>
        <v>0</v>
      </c>
      <c r="G104" s="333">
        <v>0</v>
      </c>
      <c r="H104" s="131">
        <f>'4.4 гр птиц кулики'!H104</f>
        <v>0</v>
      </c>
      <c r="I104" s="131">
        <f>'4.4 гр птиц кулики'!I104</f>
        <v>0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кулики'!E105</f>
        <v>0</v>
      </c>
      <c r="F105" s="333">
        <f>'4.4 гр птиц кулики'!F105</f>
        <v>0</v>
      </c>
      <c r="G105" s="333">
        <v>0</v>
      </c>
      <c r="H105" s="131">
        <f>'4.4 гр птиц кулики'!H105</f>
        <v>0</v>
      </c>
      <c r="I105" s="131">
        <f>'4.4 гр птиц кулики'!I105</f>
        <v>0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кулики'!E106</f>
        <v>0</v>
      </c>
      <c r="F106" s="333">
        <f>'4.4 гр птиц кулики'!F106</f>
        <v>0</v>
      </c>
      <c r="G106" s="333">
        <v>0</v>
      </c>
      <c r="H106" s="131">
        <f>'4.4 гр птиц кулики'!H106</f>
        <v>0</v>
      </c>
      <c r="I106" s="131">
        <f>'4.4 гр птиц кулики'!I106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кулики'!E107</f>
        <v>0</v>
      </c>
      <c r="F107" s="333">
        <f>'4.4 гр птиц кулики'!F107</f>
        <v>0</v>
      </c>
      <c r="G107" s="333">
        <v>0</v>
      </c>
      <c r="H107" s="131">
        <f>'4.4 гр птиц кулики'!H107</f>
        <v>0</v>
      </c>
      <c r="I107" s="131">
        <f>'4.4 гр птиц кулики'!I107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кулики'!E108</f>
        <v>0</v>
      </c>
      <c r="F108" s="333">
        <f>'4.4 гр птиц кулики'!F108</f>
        <v>0</v>
      </c>
      <c r="G108" s="333">
        <v>0</v>
      </c>
      <c r="H108" s="131">
        <f>'4.4 гр птиц кулики'!H108</f>
        <v>0</v>
      </c>
      <c r="I108" s="131">
        <f>'4.4 гр птиц кулики'!I108</f>
        <v>0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кулики'!E111</f>
        <v>0</v>
      </c>
      <c r="F111" s="333">
        <f>'4.4 гр птиц кулики'!F111</f>
        <v>0</v>
      </c>
      <c r="G111" s="333">
        <v>0</v>
      </c>
      <c r="H111" s="131">
        <f>'4.4 гр птиц кулики'!H111</f>
        <v>0</v>
      </c>
      <c r="I111" s="131">
        <f>'4.4 гр птиц кулики'!I111</f>
        <v>0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кулики'!E112</f>
        <v>0</v>
      </c>
      <c r="F112" s="333">
        <f>'4.4 гр птиц кулики'!F112</f>
        <v>0</v>
      </c>
      <c r="G112" s="333">
        <v>0</v>
      </c>
      <c r="H112" s="131">
        <f>'4.4 гр птиц кулики'!H112</f>
        <v>0</v>
      </c>
      <c r="I112" s="131">
        <f>'4.4 гр птиц кулики'!I112</f>
        <v>0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кулики'!E113</f>
        <v>0</v>
      </c>
      <c r="F113" s="333">
        <f>'4.4 гр птиц кулики'!F113</f>
        <v>0</v>
      </c>
      <c r="G113" s="333">
        <v>0</v>
      </c>
      <c r="H113" s="131">
        <f>'4.4 гр птиц кулики'!H113</f>
        <v>0</v>
      </c>
      <c r="I113" s="131">
        <f>'4.4 гр птиц кулики'!I113</f>
        <v>0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кулики'!E114</f>
        <v>0</v>
      </c>
      <c r="F114" s="333">
        <f>'4.4 гр птиц кулики'!F114</f>
        <v>0</v>
      </c>
      <c r="G114" s="333">
        <v>0</v>
      </c>
      <c r="H114" s="131">
        <f>'4.4 гр птиц кулики'!H114</f>
        <v>0</v>
      </c>
      <c r="I114" s="131">
        <f>'4.4 гр птиц кулики'!I114</f>
        <v>0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кулики'!E115</f>
        <v>0</v>
      </c>
      <c r="F115" s="333">
        <f>'4.4 гр птиц кулики'!F115</f>
        <v>0</v>
      </c>
      <c r="G115" s="333">
        <v>0</v>
      </c>
      <c r="H115" s="131">
        <f>'4.4 гр птиц кулики'!H115</f>
        <v>64</v>
      </c>
      <c r="I115" s="131">
        <f>'4.4 гр птиц кулики'!I115</f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кулики'!E116</f>
        <v>0</v>
      </c>
      <c r="F116" s="333">
        <f>'4.4 гр птиц кулики'!F116</f>
        <v>0</v>
      </c>
      <c r="G116" s="333">
        <v>0</v>
      </c>
      <c r="H116" s="131">
        <f>'4.4 гр птиц кулики'!H116</f>
        <v>0</v>
      </c>
      <c r="I116" s="131">
        <f>'4.4 гр птиц кулики'!I116</f>
        <v>0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кулики'!E117</f>
        <v>0</v>
      </c>
      <c r="F117" s="333">
        <f>'4.4 гр птиц кулики'!F117</f>
        <v>0</v>
      </c>
      <c r="G117" s="333">
        <v>0</v>
      </c>
      <c r="H117" s="131">
        <f>'4.4 гр птиц кулики'!H117</f>
        <v>1</v>
      </c>
      <c r="I117" s="131">
        <f>'4.4 гр птиц кулики'!I117</f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кулики'!E118</f>
        <v>0</v>
      </c>
      <c r="F118" s="333">
        <f>'4.4 гр птиц кулики'!F118</f>
        <v>0</v>
      </c>
      <c r="G118" s="333">
        <v>0</v>
      </c>
      <c r="H118" s="131">
        <f>'4.4 гр птиц кулики'!H118</f>
        <v>0</v>
      </c>
      <c r="I118" s="131">
        <f>'4.4 гр птиц кулики'!I118</f>
        <v>0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кулики'!E119</f>
        <v>0</v>
      </c>
      <c r="F119" s="333">
        <f>'4.4 гр птиц кулики'!F119</f>
        <v>0</v>
      </c>
      <c r="G119" s="333">
        <v>0</v>
      </c>
      <c r="H119" s="131">
        <f>'4.4 гр птиц кулики'!H119</f>
        <v>0</v>
      </c>
      <c r="I119" s="131">
        <f>'4.4 гр птиц кулики'!I119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кулики'!E120</f>
        <v>0</v>
      </c>
      <c r="F120" s="333">
        <f>'4.4 гр птиц кулики'!F120</f>
        <v>0</v>
      </c>
      <c r="G120" s="333">
        <v>0</v>
      </c>
      <c r="H120" s="131">
        <f>'4.4 гр птиц кулики'!H120</f>
        <v>0</v>
      </c>
      <c r="I120" s="131">
        <f>'4.4 гр птиц кулики'!I120</f>
        <v>0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кулики'!E121</f>
        <v>0</v>
      </c>
      <c r="F121" s="333">
        <f>'4.4 гр птиц кулики'!F121</f>
        <v>0</v>
      </c>
      <c r="G121" s="333">
        <v>0</v>
      </c>
      <c r="H121" s="131">
        <f>'4.4 гр птиц кулики'!H121</f>
        <v>3</v>
      </c>
      <c r="I121" s="131">
        <f>'4.4 гр птиц кулики'!I121</f>
        <v>2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кулики'!E122</f>
        <v>0</v>
      </c>
      <c r="F122" s="333">
        <f>'4.4 гр птиц кулики'!F122</f>
        <v>0</v>
      </c>
      <c r="G122" s="333">
        <v>0</v>
      </c>
      <c r="H122" s="131">
        <f>'4.4 гр птиц кулики'!H122</f>
        <v>0</v>
      </c>
      <c r="I122" s="131">
        <f>'4.4 гр птиц кулики'!I122</f>
        <v>0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кулики'!E123</f>
        <v>0</v>
      </c>
      <c r="F123" s="333">
        <f>'4.4 гр птиц кулики'!F123</f>
        <v>0</v>
      </c>
      <c r="G123" s="333">
        <v>0</v>
      </c>
      <c r="H123" s="131">
        <f>'4.4 гр птиц кулики'!H123</f>
        <v>89</v>
      </c>
      <c r="I123" s="131">
        <f>'4.4 гр птиц кулики'!I123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кулики'!E124</f>
        <v>0</v>
      </c>
      <c r="F124" s="333">
        <f>'4.4 гр птиц кулики'!F124</f>
        <v>0</v>
      </c>
      <c r="G124" s="333">
        <v>0</v>
      </c>
      <c r="H124" s="131">
        <f>'4.4 гр птиц кулики'!H124</f>
        <v>0</v>
      </c>
      <c r="I124" s="131">
        <f>'4.4 гр птиц кулики'!I124</f>
        <v>0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кулики'!E125</f>
        <v>0</v>
      </c>
      <c r="F125" s="333">
        <f>'4.4 гр птиц кулики'!F125</f>
        <v>0</v>
      </c>
      <c r="G125" s="333">
        <v>0</v>
      </c>
      <c r="H125" s="131">
        <f>'4.4 гр птиц кулики'!H125</f>
        <v>50</v>
      </c>
      <c r="I125" s="131">
        <f>'4.4 гр птиц кулики'!I125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кулики'!E126</f>
        <v>0</v>
      </c>
      <c r="F126" s="333">
        <f>'4.4 гр птиц кулики'!F126</f>
        <v>0</v>
      </c>
      <c r="G126" s="333">
        <v>0</v>
      </c>
      <c r="H126" s="131">
        <f>'4.4 гр птиц кулики'!H126</f>
        <v>0</v>
      </c>
      <c r="I126" s="131">
        <f>'4.4 гр птиц кулики'!I126</f>
        <v>0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кулики'!E129</f>
        <v>0</v>
      </c>
      <c r="F129" s="333">
        <f>'4.4 гр птиц кулики'!F129</f>
        <v>0</v>
      </c>
      <c r="G129" s="333">
        <v>0</v>
      </c>
      <c r="H129" s="131">
        <f>'4.4 гр птиц кулики'!H129</f>
        <v>0</v>
      </c>
      <c r="I129" s="131">
        <f>'4.4 гр птиц кулики'!I129</f>
        <v>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кулики'!E130</f>
        <v>0</v>
      </c>
      <c r="F130" s="333">
        <f>'4.4 гр птиц кулики'!F130</f>
        <v>0</v>
      </c>
      <c r="G130" s="333">
        <v>0</v>
      </c>
      <c r="H130" s="131">
        <f>'4.4 гр птиц кулики'!H130</f>
        <v>11</v>
      </c>
      <c r="I130" s="131">
        <f>'4.4 гр птиц кулики'!I130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кулики'!E131</f>
        <v>0</v>
      </c>
      <c r="F131" s="333">
        <f>'4.4 гр птиц кулики'!F131</f>
        <v>0</v>
      </c>
      <c r="G131" s="333">
        <v>0</v>
      </c>
      <c r="H131" s="131">
        <f>'4.4 гр птиц кулики'!H131</f>
        <v>0</v>
      </c>
      <c r="I131" s="131">
        <f>'4.4 гр птиц кулики'!I131</f>
        <v>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кулики'!E133</f>
        <v>0</v>
      </c>
      <c r="F133" s="333">
        <f>'4.4 гр птиц кулики'!F133</f>
        <v>0</v>
      </c>
      <c r="G133" s="333">
        <v>0</v>
      </c>
      <c r="H133" s="131">
        <f>'4.4 гр птиц кулики'!H133</f>
        <v>0</v>
      </c>
      <c r="I133" s="131">
        <f>'4.4 гр птиц кулики'!I133</f>
        <v>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кулики'!E134</f>
        <v>0</v>
      </c>
      <c r="F134" s="333">
        <f>'4.4 гр птиц кулики'!F134</f>
        <v>0</v>
      </c>
      <c r="G134" s="333">
        <v>0</v>
      </c>
      <c r="H134" s="131">
        <f>'4.4 гр птиц кулики'!H134</f>
        <v>120</v>
      </c>
      <c r="I134" s="131">
        <f>'4.4 гр птиц кулики'!I134</f>
        <v>102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кулики'!E135</f>
        <v>0</v>
      </c>
      <c r="F135" s="333">
        <f>'4.4 гр птиц кулики'!F135</f>
        <v>0</v>
      </c>
      <c r="G135" s="333">
        <v>0</v>
      </c>
      <c r="H135" s="131">
        <f>'4.4 гр птиц кулики'!H135</f>
        <v>0</v>
      </c>
      <c r="I135" s="131">
        <f>'4.4 гр птиц кулики'!I135</f>
        <v>0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кулики'!E136</f>
        <v>0</v>
      </c>
      <c r="F136" s="333">
        <f>'4.4 гр птиц кулики'!F136</f>
        <v>0</v>
      </c>
      <c r="G136" s="333">
        <v>0</v>
      </c>
      <c r="H136" s="131">
        <f>'4.4 гр птиц кулики'!H136</f>
        <v>0</v>
      </c>
      <c r="I136" s="131">
        <f>'4.4 гр птиц кулики'!I136</f>
        <v>0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кулики'!E137</f>
        <v>0</v>
      </c>
      <c r="F137" s="333">
        <f>'4.4 гр птиц кулики'!F137</f>
        <v>0</v>
      </c>
      <c r="G137" s="333">
        <v>0</v>
      </c>
      <c r="H137" s="131">
        <f>'4.4 гр птиц кулики'!H137</f>
        <v>0</v>
      </c>
      <c r="I137" s="131">
        <f>'4.4 гр птиц кулики'!I137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кулики'!E139</f>
        <v>0</v>
      </c>
      <c r="F139" s="333">
        <f>'4.4 гр птиц кулики'!F139</f>
        <v>0</v>
      </c>
      <c r="G139" s="333">
        <v>0</v>
      </c>
      <c r="H139" s="131">
        <f>'4.4 гр птиц кулики'!H139</f>
        <v>22</v>
      </c>
      <c r="I139" s="131">
        <f>'4.4 гр птиц кулики'!I139</f>
        <v>16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кулики'!E140</f>
        <v>0</v>
      </c>
      <c r="F140" s="333">
        <f>'4.4 гр птиц кулики'!F140</f>
        <v>0</v>
      </c>
      <c r="G140" s="333">
        <v>0</v>
      </c>
      <c r="H140" s="131">
        <f>'4.4 гр птиц кулики'!H140</f>
        <v>0</v>
      </c>
      <c r="I140" s="131">
        <f>'4.4 гр птиц кулики'!I140</f>
        <v>0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кулики'!E141</f>
        <v>0</v>
      </c>
      <c r="F141" s="333">
        <f>'4.4 гр птиц кулики'!F141</f>
        <v>0</v>
      </c>
      <c r="G141" s="333">
        <v>0</v>
      </c>
      <c r="H141" s="131">
        <f>'4.4 гр птиц кулики'!H141</f>
        <v>0</v>
      </c>
      <c r="I141" s="131">
        <f>'4.4 гр птиц кулики'!I141</f>
        <v>0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кулики'!E144</f>
        <v>0</v>
      </c>
      <c r="F144" s="333">
        <f>'4.4 гр птиц кулики'!F144</f>
        <v>0</v>
      </c>
      <c r="G144" s="333">
        <v>0</v>
      </c>
      <c r="H144" s="131">
        <f>'4.4 гр птиц кулики'!H144</f>
        <v>0</v>
      </c>
      <c r="I144" s="131">
        <f>'4.4 гр птиц кулики'!I144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кулики'!E145</f>
        <v>0</v>
      </c>
      <c r="F145" s="333">
        <f>'4.4 гр птиц кулики'!F145</f>
        <v>0</v>
      </c>
      <c r="G145" s="333">
        <v>0</v>
      </c>
      <c r="H145" s="131">
        <f>'4.4 гр птиц кулики'!H145</f>
        <v>0</v>
      </c>
      <c r="I145" s="131">
        <f>'4.4 гр птиц кулики'!I145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кулики'!E146</f>
        <v>0</v>
      </c>
      <c r="F146" s="333">
        <f>'4.4 гр птиц кулики'!F146</f>
        <v>0</v>
      </c>
      <c r="G146" s="333">
        <v>0</v>
      </c>
      <c r="H146" s="131">
        <f>'4.4 гр птиц кулики'!H146</f>
        <v>0</v>
      </c>
      <c r="I146" s="131">
        <f>'4.4 гр птиц кулики'!I146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кулики'!E147</f>
        <v>0</v>
      </c>
      <c r="F147" s="333">
        <f>'4.4 гр птиц кулики'!F147</f>
        <v>0</v>
      </c>
      <c r="G147" s="333">
        <v>0</v>
      </c>
      <c r="H147" s="131">
        <f>'4.4 гр птиц кулики'!H147</f>
        <v>0</v>
      </c>
      <c r="I147" s="131">
        <f>'4.4 гр птиц кулики'!I147</f>
        <v>0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кулики'!E149</f>
        <v>0</v>
      </c>
      <c r="F148" s="333">
        <f>'4.4 гр птиц кулики'!F149</f>
        <v>0</v>
      </c>
      <c r="G148" s="333">
        <v>0</v>
      </c>
      <c r="H148" s="131">
        <f>'4.4 гр птиц кулики'!H149</f>
        <v>0</v>
      </c>
      <c r="I148" s="131">
        <f>'4.4 гр птиц кулики'!I149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гуси'!E149</f>
        <v>0</v>
      </c>
      <c r="F149" s="393">
        <f>'4.4 гр птиц гуси'!F149</f>
        <v>0</v>
      </c>
      <c r="G149" s="393">
        <v>0</v>
      </c>
      <c r="H149" s="131">
        <f>'4.4 гр птиц гуси'!H149</f>
        <v>0</v>
      </c>
      <c r="I149" s="131">
        <f>'4.4 гр птиц гуси'!I149</f>
        <v>0</v>
      </c>
      <c r="J149" s="131">
        <v>0</v>
      </c>
      <c r="K149" s="386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кулики'!E150</f>
        <v>0</v>
      </c>
      <c r="F150" s="333">
        <f>'4.4 гр птиц кулики'!F150</f>
        <v>0</v>
      </c>
      <c r="G150" s="333">
        <v>0</v>
      </c>
      <c r="H150" s="131">
        <f>'4.4 гр птиц кулики'!H150</f>
        <v>0</v>
      </c>
      <c r="I150" s="131">
        <f>'4.4 гр птиц кулики'!I150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кулики'!E151</f>
        <v>0</v>
      </c>
      <c r="F151" s="333">
        <f>'4.4 гр птиц кулики'!F151</f>
        <v>0</v>
      </c>
      <c r="G151" s="333">
        <v>0</v>
      </c>
      <c r="H151" s="131">
        <f>'4.4 гр птиц кулики'!H151</f>
        <v>0</v>
      </c>
      <c r="I151" s="131">
        <f>'4.4 гр птиц кулики'!I151</f>
        <v>0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кулики'!E152</f>
        <v>0</v>
      </c>
      <c r="F152" s="333">
        <f>'4.4 гр птиц кулики'!F152</f>
        <v>0</v>
      </c>
      <c r="G152" s="333">
        <v>0</v>
      </c>
      <c r="H152" s="131">
        <f>'4.4 гр птиц кулики'!H152</f>
        <v>73</v>
      </c>
      <c r="I152" s="131">
        <f>'4.4 гр птиц кулики'!I152</f>
        <v>48</v>
      </c>
      <c r="J152" s="131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кулики'!E153</f>
        <v>0</v>
      </c>
      <c r="F153" s="333">
        <f>'4.4 гр птиц кулики'!F153</f>
        <v>0</v>
      </c>
      <c r="G153" s="333">
        <v>0</v>
      </c>
      <c r="H153" s="131">
        <f>'4.4 гр птиц кулики'!H153</f>
        <v>0</v>
      </c>
      <c r="I153" s="131">
        <f>'4.4 гр птиц кулики'!I153</f>
        <v>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кулики'!E154</f>
        <v>0</v>
      </c>
      <c r="F154" s="333">
        <f>'4.4 гр птиц кулики'!F154</f>
        <v>0</v>
      </c>
      <c r="G154" s="333">
        <v>0</v>
      </c>
      <c r="H154" s="131">
        <f>'4.4 гр птиц кулики'!H154</f>
        <v>5</v>
      </c>
      <c r="I154" s="131">
        <f>'4.4 гр птиц кулики'!I154</f>
        <v>3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кулики'!E155</f>
        <v>0</v>
      </c>
      <c r="F155" s="333">
        <f>'4.4 гр птиц кулики'!F155</f>
        <v>0</v>
      </c>
      <c r="G155" s="333">
        <v>0</v>
      </c>
      <c r="H155" s="131">
        <f>'4.4 гр птиц кулики'!H155</f>
        <v>0</v>
      </c>
      <c r="I155" s="131">
        <f>'4.4 гр птиц кулики'!I155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кулики'!E156</f>
        <v>0</v>
      </c>
      <c r="F156" s="333">
        <f>'4.4 гр птиц кулики'!F156</f>
        <v>0</v>
      </c>
      <c r="G156" s="333">
        <v>0</v>
      </c>
      <c r="H156" s="131">
        <f>'4.4 гр птиц кулики'!H156</f>
        <v>0</v>
      </c>
      <c r="I156" s="131">
        <f>'4.4 гр птиц кулики'!I156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кулики'!E157</f>
        <v>0</v>
      </c>
      <c r="F157" s="333">
        <f>'4.4 гр птиц кулики'!F157</f>
        <v>0</v>
      </c>
      <c r="G157" s="333">
        <v>0</v>
      </c>
      <c r="H157" s="131">
        <f>'4.4 гр птиц кулики'!H157</f>
        <v>55</v>
      </c>
      <c r="I157" s="131">
        <f>'4.4 гр птиц кулики'!I157</f>
        <v>55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кулики'!E158</f>
        <v>0</v>
      </c>
      <c r="F158" s="333">
        <f>'4.4 гр птиц кулики'!F158</f>
        <v>0</v>
      </c>
      <c r="G158" s="333">
        <v>0</v>
      </c>
      <c r="H158" s="131">
        <f>'4.4 гр птиц кулики'!H158</f>
        <v>250</v>
      </c>
      <c r="I158" s="131">
        <f>'4.4 гр птиц кулики'!I158</f>
        <v>230</v>
      </c>
      <c r="J158" s="131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кулики'!E159</f>
        <v>0</v>
      </c>
      <c r="F159" s="333">
        <f>'4.4 гр птиц кулики'!F159</f>
        <v>0</v>
      </c>
      <c r="G159" s="333">
        <v>0</v>
      </c>
      <c r="H159" s="131">
        <f>'4.4 гр птиц кулики'!H159</f>
        <v>0</v>
      </c>
      <c r="I159" s="131">
        <f>'4.4 гр птиц кулики'!I159</f>
        <v>0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кулики'!E160</f>
        <v>0</v>
      </c>
      <c r="F160" s="333">
        <f>'4.4 гр птиц кулики'!F160</f>
        <v>0</v>
      </c>
      <c r="G160" s="333">
        <v>0</v>
      </c>
      <c r="H160" s="131">
        <f>'4.4 гр птиц кулики'!H160</f>
        <v>0</v>
      </c>
      <c r="I160" s="131">
        <f>'4.4 гр птиц кулики'!I160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кулики'!E162</f>
        <v>0</v>
      </c>
      <c r="F162" s="333">
        <f>'4.4 гр птиц кулики'!F162</f>
        <v>0</v>
      </c>
      <c r="G162" s="333">
        <v>0</v>
      </c>
      <c r="H162" s="131">
        <f>'4.4 гр птиц кулики'!H162</f>
        <v>0</v>
      </c>
      <c r="I162" s="131">
        <f>'4.4 гр птиц кулики'!I162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кулики'!E163</f>
        <v>0</v>
      </c>
      <c r="F163" s="333">
        <f>'4.4 гр птиц кулики'!F163</f>
        <v>0</v>
      </c>
      <c r="G163" s="333">
        <v>0</v>
      </c>
      <c r="H163" s="131">
        <f>'4.4 гр птиц кулики'!H163</f>
        <v>0</v>
      </c>
      <c r="I163" s="131">
        <f>'4.4 гр птиц кулики'!I163</f>
        <v>0</v>
      </c>
      <c r="J163" s="131">
        <v>0</v>
      </c>
      <c r="K163" s="328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кулики'!E164</f>
        <v>0</v>
      </c>
      <c r="F164" s="333">
        <f>'4.4 гр птиц кулики'!F164</f>
        <v>0</v>
      </c>
      <c r="G164" s="333">
        <v>0</v>
      </c>
      <c r="H164" s="131">
        <f>'4.4 гр птиц кулики'!H164</f>
        <v>0</v>
      </c>
      <c r="I164" s="131">
        <f>'4.4 гр птиц кулики'!I164</f>
        <v>0</v>
      </c>
      <c r="J164" s="131">
        <v>0</v>
      </c>
      <c r="K164" s="328">
        <f t="shared" ref="K164:K169" si="5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кулики'!E165</f>
        <v>0</v>
      </c>
      <c r="F165" s="333">
        <f>'4.4 гр птиц кулики'!F165</f>
        <v>0</v>
      </c>
      <c r="G165" s="333">
        <v>0</v>
      </c>
      <c r="H165" s="131">
        <f>'4.4 гр птиц кулики'!H165</f>
        <v>0</v>
      </c>
      <c r="I165" s="131">
        <f>'4.4 гр птиц кулики'!I165</f>
        <v>0</v>
      </c>
      <c r="J165" s="131">
        <v>0</v>
      </c>
      <c r="K165" s="328">
        <f t="shared" si="5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кулики'!E166</f>
        <v>0</v>
      </c>
      <c r="F166" s="333">
        <f>'4.4 гр птиц кулики'!F166</f>
        <v>0</v>
      </c>
      <c r="G166" s="333">
        <v>0</v>
      </c>
      <c r="H166" s="131">
        <f>'4.4 гр птиц кулики'!H166</f>
        <v>0</v>
      </c>
      <c r="I166" s="131">
        <f>'4.4 гр птиц кулики'!I166</f>
        <v>0</v>
      </c>
      <c r="J166" s="131">
        <v>0</v>
      </c>
      <c r="K166" s="328">
        <f t="shared" si="5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кулики'!E167</f>
        <v>0</v>
      </c>
      <c r="F167" s="333">
        <f>'4.4 гр птиц кулики'!F167</f>
        <v>0</v>
      </c>
      <c r="G167" s="333">
        <v>0</v>
      </c>
      <c r="H167" s="131">
        <f>'4.4 гр птиц кулики'!H167</f>
        <v>350</v>
      </c>
      <c r="I167" s="131">
        <f>'4.4 гр птиц кулики'!I167</f>
        <v>305</v>
      </c>
      <c r="J167" s="131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кулики'!E168</f>
        <v>0</v>
      </c>
      <c r="F168" s="333">
        <f>'4.4 гр птиц кулики'!F168</f>
        <v>0</v>
      </c>
      <c r="G168" s="333">
        <v>0</v>
      </c>
      <c r="H168" s="131">
        <f>'4.4 гр птиц кулики'!H168</f>
        <v>76</v>
      </c>
      <c r="I168" s="131">
        <f>'4.4 гр птиц кулики'!I168</f>
        <v>76</v>
      </c>
      <c r="J168" s="131">
        <v>0</v>
      </c>
      <c r="K168" s="328">
        <f t="shared" si="5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6">SUM(E15:E168)</f>
        <v>0</v>
      </c>
      <c r="F169" s="333">
        <f t="shared" si="6"/>
        <v>0</v>
      </c>
      <c r="G169" s="333">
        <f t="shared" si="6"/>
        <v>0</v>
      </c>
      <c r="H169" s="333">
        <f t="shared" si="6"/>
        <v>2948</v>
      </c>
      <c r="I169" s="333">
        <f t="shared" si="6"/>
        <v>2369</v>
      </c>
      <c r="J169" s="333">
        <f t="shared" si="6"/>
        <v>8</v>
      </c>
      <c r="K169" s="328">
        <f t="shared" si="5"/>
        <v>8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1487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5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5546875" style="326" customWidth="1"/>
    <col min="4" max="4" width="38.886718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985</v>
      </c>
      <c r="C9" s="805"/>
      <c r="D9" s="805"/>
      <c r="E9" s="34"/>
      <c r="F9" s="34"/>
      <c r="G9" s="34"/>
      <c r="H9" s="34"/>
    </row>
    <row r="11" spans="2:11" ht="27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кулики'!E15</f>
        <v>0</v>
      </c>
      <c r="F15" s="333">
        <f>'4.4 гр птиц кулики'!F15</f>
        <v>0</v>
      </c>
      <c r="G15" s="333">
        <v>0</v>
      </c>
      <c r="H15" s="131">
        <f>'4.4 гр птиц кулики'!H15</f>
        <v>0</v>
      </c>
      <c r="I15" s="131">
        <f>'4.4 гр птиц кулики'!I15</f>
        <v>0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кулики'!E16</f>
        <v>0</v>
      </c>
      <c r="F16" s="333">
        <f>'4.4 гр птиц кулики'!F16</f>
        <v>0</v>
      </c>
      <c r="G16" s="333">
        <v>0</v>
      </c>
      <c r="H16" s="131">
        <f>'4.4 гр птиц кулики'!H16</f>
        <v>0</v>
      </c>
      <c r="I16" s="131">
        <f>'4.4 гр птиц кулики'!I16</f>
        <v>0</v>
      </c>
      <c r="J16" s="131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кулики'!E17</f>
        <v>0</v>
      </c>
      <c r="F17" s="333">
        <f>'4.4 гр птиц кулики'!F17</f>
        <v>0</v>
      </c>
      <c r="G17" s="333">
        <v>0</v>
      </c>
      <c r="H17" s="131">
        <f>'4.4 гр птиц кулики'!H17</f>
        <v>0</v>
      </c>
      <c r="I17" s="131">
        <f>'4.4 гр птиц кулики'!I17</f>
        <v>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кулики'!E18</f>
        <v>0</v>
      </c>
      <c r="F18" s="333">
        <f>'4.4 гр птиц кулики'!F18</f>
        <v>0</v>
      </c>
      <c r="G18" s="333">
        <v>0</v>
      </c>
      <c r="H18" s="131">
        <f>'4.4 гр птиц кулики'!H18</f>
        <v>1</v>
      </c>
      <c r="I18" s="131">
        <f>'4.4 гр птиц кулики'!I18</f>
        <v>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кулики'!E19</f>
        <v>0</v>
      </c>
      <c r="F19" s="333">
        <f>'4.4 гр птиц кулики'!F19</f>
        <v>0</v>
      </c>
      <c r="G19" s="333">
        <v>0</v>
      </c>
      <c r="H19" s="131">
        <f>'4.4 гр птиц кулики'!H19</f>
        <v>0</v>
      </c>
      <c r="I19" s="131">
        <f>'4.4 гр птиц кулики'!I19</f>
        <v>0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кулики'!E20</f>
        <v>0</v>
      </c>
      <c r="F20" s="333">
        <f>'4.4 гр птиц кулики'!F20</f>
        <v>0</v>
      </c>
      <c r="G20" s="333">
        <v>0</v>
      </c>
      <c r="H20" s="131">
        <f>'4.4 гр птиц кулики'!H20</f>
        <v>0</v>
      </c>
      <c r="I20" s="131">
        <f>'4.4 гр птиц кулики'!I20</f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кулики'!E21</f>
        <v>0</v>
      </c>
      <c r="F21" s="333">
        <f>'4.4 гр птиц кулики'!F21</f>
        <v>0</v>
      </c>
      <c r="G21" s="333">
        <v>0</v>
      </c>
      <c r="H21" s="131">
        <f>'4.4 гр птиц кулики'!H21</f>
        <v>0</v>
      </c>
      <c r="I21" s="131">
        <f>'4.4 гр птиц кулики'!I21</f>
        <v>0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кулики'!E22</f>
        <v>0</v>
      </c>
      <c r="F22" s="333">
        <f>'4.4 гр птиц кулики'!F22</f>
        <v>0</v>
      </c>
      <c r="G22" s="333">
        <v>0</v>
      </c>
      <c r="H22" s="131">
        <f>'4.4 гр птиц кулики'!H22</f>
        <v>0</v>
      </c>
      <c r="I22" s="131">
        <f>'4.4 гр птиц кулики'!I22</f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кулики'!E23</f>
        <v>0</v>
      </c>
      <c r="F23" s="333">
        <f>'4.4 гр птиц кулики'!F23</f>
        <v>0</v>
      </c>
      <c r="G23" s="333">
        <v>0</v>
      </c>
      <c r="H23" s="131">
        <f>'4.4 гр птиц кулики'!H23</f>
        <v>0</v>
      </c>
      <c r="I23" s="131">
        <f>'4.4 гр птиц кулики'!I23</f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кулики'!E24</f>
        <v>0</v>
      </c>
      <c r="F24" s="333">
        <f>'4.4 гр птиц кулики'!F24</f>
        <v>0</v>
      </c>
      <c r="G24" s="333">
        <v>0</v>
      </c>
      <c r="H24" s="131">
        <f>'4.4 гр птиц кулики'!H24</f>
        <v>506</v>
      </c>
      <c r="I24" s="131">
        <f>'4.4 гр птиц кулики'!I24</f>
        <v>489</v>
      </c>
      <c r="J24" s="131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кулики'!E26</f>
        <v>0</v>
      </c>
      <c r="F26" s="333">
        <f>'4.4 гр птиц кулики'!F26</f>
        <v>0</v>
      </c>
      <c r="G26" s="333">
        <v>0</v>
      </c>
      <c r="H26" s="131">
        <f>'4.4 гр птиц кулики'!H26</f>
        <v>91</v>
      </c>
      <c r="I26" s="131">
        <f>'4.4 гр птиц кулики'!I26</f>
        <v>83</v>
      </c>
      <c r="J26" s="131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кулики'!E27</f>
        <v>0</v>
      </c>
      <c r="F27" s="333">
        <f>'4.4 гр птиц кулики'!F27</f>
        <v>0</v>
      </c>
      <c r="G27" s="333">
        <v>0</v>
      </c>
      <c r="H27" s="131">
        <f>'4.4 гр птиц кулики'!H27</f>
        <v>0</v>
      </c>
      <c r="I27" s="131">
        <f>'4.4 гр птиц кулики'!I27</f>
        <v>0</v>
      </c>
      <c r="J27" s="131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кулики'!E30</f>
        <v>0</v>
      </c>
      <c r="F30" s="333">
        <f>'4.4 гр птиц кулики'!F30</f>
        <v>0</v>
      </c>
      <c r="G30" s="333">
        <v>0</v>
      </c>
      <c r="H30" s="131">
        <f>'4.4 гр птиц кулики'!H30</f>
        <v>35</v>
      </c>
      <c r="I30" s="131">
        <f>'4.4 гр птиц кулики'!I30</f>
        <v>35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кулики'!E31</f>
        <v>0</v>
      </c>
      <c r="F31" s="333">
        <f>'4.4 гр птиц кулики'!F31</f>
        <v>0</v>
      </c>
      <c r="G31" s="333">
        <v>0</v>
      </c>
      <c r="H31" s="131">
        <f>'4.4 гр птиц кулики'!H31</f>
        <v>0</v>
      </c>
      <c r="I31" s="131">
        <f>'4.4 гр птиц кулики'!I31</f>
        <v>0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кулики'!E32</f>
        <v>0</v>
      </c>
      <c r="F32" s="333">
        <f>'4.4 гр птиц кулики'!F32</f>
        <v>0</v>
      </c>
      <c r="G32" s="333">
        <v>0</v>
      </c>
      <c r="H32" s="131">
        <f>'4.4 гр птиц кулики'!H32</f>
        <v>1</v>
      </c>
      <c r="I32" s="131">
        <f>'4.4 гр птиц кулики'!I32</f>
        <v>1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кулики'!E33</f>
        <v>0</v>
      </c>
      <c r="F33" s="333">
        <f>'4.4 гр птиц кулики'!F33</f>
        <v>0</v>
      </c>
      <c r="G33" s="333">
        <v>0</v>
      </c>
      <c r="H33" s="131">
        <f>'4.4 гр птиц кулики'!H33</f>
        <v>0</v>
      </c>
      <c r="I33" s="131">
        <f>'4.4 гр птиц кулики'!I33</f>
        <v>0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кулики'!E34</f>
        <v>0</v>
      </c>
      <c r="F34" s="333">
        <f>'4.4 гр птиц кулики'!F34</f>
        <v>0</v>
      </c>
      <c r="G34" s="333">
        <v>0</v>
      </c>
      <c r="H34" s="131">
        <f>'4.4 гр птиц кулики'!H34</f>
        <v>0</v>
      </c>
      <c r="I34" s="131">
        <f>'4.4 гр птиц кулики'!I34</f>
        <v>0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кулики'!E35</f>
        <v>0</v>
      </c>
      <c r="F35" s="333">
        <f>'4.4 гр птиц кулики'!F35</f>
        <v>0</v>
      </c>
      <c r="G35" s="333">
        <v>0</v>
      </c>
      <c r="H35" s="131">
        <f>'4.4 гр птиц кулики'!H35</f>
        <v>11</v>
      </c>
      <c r="I35" s="131">
        <f>'4.4 гр птиц кулики'!I35</f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кулики'!E36</f>
        <v>0</v>
      </c>
      <c r="F36" s="333">
        <f>'4.4 гр птиц кулики'!F36</f>
        <v>0</v>
      </c>
      <c r="G36" s="333">
        <v>0</v>
      </c>
      <c r="H36" s="131">
        <f>'4.4 гр птиц кулики'!H36</f>
        <v>0</v>
      </c>
      <c r="I36" s="131">
        <f>'4.4 гр птиц кулики'!I36</f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кулики'!E37</f>
        <v>0</v>
      </c>
      <c r="F37" s="333">
        <f>'4.4 гр птиц кулики'!F37</f>
        <v>0</v>
      </c>
      <c r="G37" s="333">
        <v>0</v>
      </c>
      <c r="H37" s="131">
        <f>'4.4 гр птиц кулики'!H37</f>
        <v>0</v>
      </c>
      <c r="I37" s="131">
        <f>'4.4 гр птиц кулики'!I37</f>
        <v>0</v>
      </c>
      <c r="J37" s="131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кулики'!E39</f>
        <v>0</v>
      </c>
      <c r="F38" s="333">
        <f>'4.4 гр птиц кулики'!F39</f>
        <v>0</v>
      </c>
      <c r="G38" s="333">
        <v>0</v>
      </c>
      <c r="H38" s="131">
        <f>'4.4 гр птиц кулики'!H39</f>
        <v>0</v>
      </c>
      <c r="I38" s="131">
        <f>'4.4 гр птиц кулики'!I39</f>
        <v>0</v>
      </c>
      <c r="J38" s="131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кулики'!E40</f>
        <v>0</v>
      </c>
      <c r="F39" s="333">
        <f>'4.4 гр птиц кулики'!F40</f>
        <v>0</v>
      </c>
      <c r="G39" s="333">
        <v>0</v>
      </c>
      <c r="H39" s="131">
        <f>'4.4 гр птиц кулики'!H40</f>
        <v>69</v>
      </c>
      <c r="I39" s="131">
        <f>'4.4 гр птиц кулики'!I40</f>
        <v>50</v>
      </c>
      <c r="J39" s="131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кулики'!E41</f>
        <v>0</v>
      </c>
      <c r="F40" s="333">
        <f>'4.4 гр птиц кулики'!F41</f>
        <v>0</v>
      </c>
      <c r="G40" s="333">
        <v>0</v>
      </c>
      <c r="H40" s="131">
        <f>'4.4 гр птиц кулики'!H41</f>
        <v>61</v>
      </c>
      <c r="I40" s="131">
        <f>'4.4 гр птиц кулики'!I41</f>
        <v>46</v>
      </c>
      <c r="J40" s="131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кулики'!E42</f>
        <v>0</v>
      </c>
      <c r="F41" s="333">
        <f>'4.4 гр птиц кулики'!F42</f>
        <v>0</v>
      </c>
      <c r="G41" s="333">
        <v>0</v>
      </c>
      <c r="H41" s="131">
        <f>'4.4 гр птиц кулики'!H42</f>
        <v>38</v>
      </c>
      <c r="I41" s="131">
        <f>'4.4 гр птиц кулики'!I42</f>
        <v>38</v>
      </c>
      <c r="J41" s="131">
        <v>3</v>
      </c>
      <c r="K41" s="328">
        <f t="shared" si="0"/>
        <v>3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кулики'!E43</f>
        <v>0</v>
      </c>
      <c r="F42" s="333">
        <f>'4.4 гр птиц кулики'!F43</f>
        <v>0</v>
      </c>
      <c r="G42" s="333">
        <v>0</v>
      </c>
      <c r="H42" s="131">
        <f>'4.4 гр птиц кулики'!H43</f>
        <v>0</v>
      </c>
      <c r="I42" s="131">
        <f>'4.4 гр птиц кулики'!I43</f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кулики'!E44</f>
        <v>0</v>
      </c>
      <c r="F44" s="333">
        <f>'4.4 гр птиц кулики'!F44</f>
        <v>0</v>
      </c>
      <c r="G44" s="333">
        <v>0</v>
      </c>
      <c r="H44" s="131">
        <f>'4.4 гр птиц кулики'!H44</f>
        <v>0</v>
      </c>
      <c r="I44" s="131">
        <f>'4.4 гр птиц кулики'!I44</f>
        <v>0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кулики'!E45</f>
        <v>0</v>
      </c>
      <c r="F45" s="333">
        <f>'4.4 гр птиц кулики'!F45</f>
        <v>0</v>
      </c>
      <c r="G45" s="333">
        <v>0</v>
      </c>
      <c r="H45" s="131">
        <f>'4.4 гр птиц кулики'!H45</f>
        <v>0</v>
      </c>
      <c r="I45" s="131">
        <f>'4.4 гр птиц кулики'!I45</f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кулики'!E46</f>
        <v>0</v>
      </c>
      <c r="F46" s="333">
        <f>'4.4 гр птиц кулики'!F46</f>
        <v>0</v>
      </c>
      <c r="G46" s="333">
        <v>0</v>
      </c>
      <c r="H46" s="131">
        <f>'4.4 гр птиц кулики'!H46</f>
        <v>0</v>
      </c>
      <c r="I46" s="131">
        <f>'4.4 гр птиц кулики'!I46</f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кулики'!E47</f>
        <v>0</v>
      </c>
      <c r="F47" s="333">
        <f>'4.4 гр птиц кулики'!F47</f>
        <v>0</v>
      </c>
      <c r="G47" s="333">
        <v>0</v>
      </c>
      <c r="H47" s="131">
        <f>'4.4 гр птиц кулики'!H47</f>
        <v>0</v>
      </c>
      <c r="I47" s="131">
        <f>'4.4 гр птиц кулики'!I47</f>
        <v>0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кулики'!E48</f>
        <v>0</v>
      </c>
      <c r="F48" s="333">
        <f>'4.4 гр птиц кулики'!F48</f>
        <v>0</v>
      </c>
      <c r="G48" s="333">
        <v>0</v>
      </c>
      <c r="H48" s="131">
        <f>'4.4 гр птиц кулики'!H48</f>
        <v>3</v>
      </c>
      <c r="I48" s="131">
        <f>'4.4 гр птиц кулики'!I48</f>
        <v>1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кулики'!E49</f>
        <v>0</v>
      </c>
      <c r="F49" s="333">
        <f>'4.4 гр птиц кулики'!F49</f>
        <v>0</v>
      </c>
      <c r="G49" s="333">
        <v>0</v>
      </c>
      <c r="H49" s="131">
        <f>'4.4 гр птиц кулики'!H49</f>
        <v>0</v>
      </c>
      <c r="I49" s="131">
        <f>'4.4 гр птиц кулики'!I49</f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кулики'!E50</f>
        <v>0</v>
      </c>
      <c r="F50" s="333">
        <f>'4.4 гр птиц кулики'!F50</f>
        <v>0</v>
      </c>
      <c r="G50" s="333">
        <v>0</v>
      </c>
      <c r="H50" s="131">
        <f>'4.4 гр птиц кулики'!H50</f>
        <v>0</v>
      </c>
      <c r="I50" s="131">
        <f>'4.4 гр птиц кулики'!I50</f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кулики'!E51</f>
        <v>0</v>
      </c>
      <c r="F51" s="333">
        <f>'4.4 гр птиц кулики'!F51</f>
        <v>0</v>
      </c>
      <c r="G51" s="333">
        <v>0</v>
      </c>
      <c r="H51" s="131">
        <f>'4.4 гр птиц кулики'!H51</f>
        <v>0</v>
      </c>
      <c r="I51" s="131">
        <f>'4.4 гр птиц кулики'!I51</f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кулики'!E52</f>
        <v>0</v>
      </c>
      <c r="F52" s="333">
        <f>'4.4 гр птиц кулики'!F52</f>
        <v>0</v>
      </c>
      <c r="G52" s="333">
        <v>0</v>
      </c>
      <c r="H52" s="131">
        <f>'4.4 гр птиц кулики'!H52</f>
        <v>0</v>
      </c>
      <c r="I52" s="131">
        <f>'4.4 гр птиц кулики'!I52</f>
        <v>0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кулики'!E53</f>
        <v>0</v>
      </c>
      <c r="F53" s="333">
        <f>'4.4 гр птиц кулики'!F53</f>
        <v>0</v>
      </c>
      <c r="G53" s="333">
        <v>0</v>
      </c>
      <c r="H53" s="131">
        <f>'4.4 гр птиц кулики'!H53</f>
        <v>0</v>
      </c>
      <c r="I53" s="131">
        <f>'4.4 гр птиц кулики'!I53</f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кулики'!E54</f>
        <v>0</v>
      </c>
      <c r="F54" s="333">
        <f>'4.4 гр птиц кулики'!F54</f>
        <v>0</v>
      </c>
      <c r="G54" s="333">
        <v>0</v>
      </c>
      <c r="H54" s="131">
        <f>'4.4 гр птиц кулики'!H54</f>
        <v>0</v>
      </c>
      <c r="I54" s="131">
        <f>'4.4 гр птиц кулики'!I54</f>
        <v>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кулики'!E55</f>
        <v>0</v>
      </c>
      <c r="F55" s="333">
        <f>'4.4 гр птиц кулики'!F55</f>
        <v>0</v>
      </c>
      <c r="G55" s="333">
        <v>0</v>
      </c>
      <c r="H55" s="131">
        <f>'4.4 гр птиц кулики'!H55</f>
        <v>73</v>
      </c>
      <c r="I55" s="131">
        <f>'4.4 гр птиц кулики'!I55</f>
        <v>68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кулики'!E56</f>
        <v>0</v>
      </c>
      <c r="F56" s="333">
        <f>'4.4 гр птиц кулики'!F56</f>
        <v>0</v>
      </c>
      <c r="G56" s="333">
        <v>0</v>
      </c>
      <c r="H56" s="131">
        <f>'4.4 гр птиц кулики'!H56</f>
        <v>0</v>
      </c>
      <c r="I56" s="131">
        <f>'4.4 гр птиц кулики'!I56</f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кулики'!E57</f>
        <v>0</v>
      </c>
      <c r="F57" s="333">
        <f>'4.4 гр птиц кулики'!F57</f>
        <v>0</v>
      </c>
      <c r="G57" s="333">
        <v>0</v>
      </c>
      <c r="H57" s="131">
        <f>'4.4 гр птиц кулики'!H57</f>
        <v>0</v>
      </c>
      <c r="I57" s="131">
        <f>'4.4 гр птиц кулики'!I57</f>
        <v>0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кулики'!E58</f>
        <v>0</v>
      </c>
      <c r="F58" s="333">
        <f>'4.4 гр птиц кулики'!F58</f>
        <v>0</v>
      </c>
      <c r="G58" s="333">
        <v>0</v>
      </c>
      <c r="H58" s="131">
        <f>'4.4 гр птиц кулики'!H58</f>
        <v>0</v>
      </c>
      <c r="I58" s="131">
        <f>'4.4 гр птиц кулики'!I58</f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кулики'!E59</f>
        <v>0</v>
      </c>
      <c r="F59" s="333">
        <f>'4.4 гр птиц кулики'!F59</f>
        <v>0</v>
      </c>
      <c r="G59" s="333">
        <v>0</v>
      </c>
      <c r="H59" s="131">
        <f>'4.4 гр птиц кулики'!H59</f>
        <v>0</v>
      </c>
      <c r="I59" s="131">
        <f>'4.4 гр птиц кулики'!I59</f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кулики'!E60</f>
        <v>0</v>
      </c>
      <c r="F60" s="333">
        <f>'4.4 гр птиц кулики'!F60</f>
        <v>0</v>
      </c>
      <c r="G60" s="333">
        <v>0</v>
      </c>
      <c r="H60" s="131">
        <f>'4.4 гр птиц кулики'!H60</f>
        <v>0</v>
      </c>
      <c r="I60" s="131">
        <f>'4.4 гр птиц кулики'!I60</f>
        <v>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кулики'!E61</f>
        <v>0</v>
      </c>
      <c r="F61" s="333">
        <f>'4.4 гр птиц кулики'!F61</f>
        <v>0</v>
      </c>
      <c r="G61" s="333">
        <v>0</v>
      </c>
      <c r="H61" s="131">
        <f>'4.4 гр птиц кулики'!H61</f>
        <v>0</v>
      </c>
      <c r="I61" s="131">
        <f>'4.4 гр птиц кулики'!I61</f>
        <v>0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кулики'!E62</f>
        <v>0</v>
      </c>
      <c r="F62" s="333">
        <f>'4.4 гр птиц кулики'!F62</f>
        <v>0</v>
      </c>
      <c r="G62" s="333">
        <v>0</v>
      </c>
      <c r="H62" s="131">
        <f>'4.4 гр птиц кулики'!H62</f>
        <v>0</v>
      </c>
      <c r="I62" s="131">
        <f>'4.4 гр птиц кулики'!I62</f>
        <v>0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кулики'!E63</f>
        <v>0</v>
      </c>
      <c r="F63" s="333">
        <f>'4.4 гр птиц кулики'!F63</f>
        <v>0</v>
      </c>
      <c r="G63" s="333">
        <v>0</v>
      </c>
      <c r="H63" s="131">
        <f>'4.4 гр птиц кулики'!H63</f>
        <v>0</v>
      </c>
      <c r="I63" s="131">
        <f>'4.4 гр птиц кулики'!I63</f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кулики'!E64</f>
        <v>0</v>
      </c>
      <c r="F64" s="333">
        <f>'4.4 гр птиц кулики'!F64</f>
        <v>0</v>
      </c>
      <c r="G64" s="333">
        <v>0</v>
      </c>
      <c r="H64" s="131">
        <f>'4.4 гр птиц кулики'!H64</f>
        <v>0</v>
      </c>
      <c r="I64" s="131">
        <f>'4.4 гр птиц кулики'!I64</f>
        <v>0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кулики'!E65</f>
        <v>0</v>
      </c>
      <c r="F65" s="333">
        <f>'4.4 гр птиц кулики'!F65</f>
        <v>0</v>
      </c>
      <c r="G65" s="333">
        <v>0</v>
      </c>
      <c r="H65" s="131">
        <f>'4.4 гр птиц кулики'!H65</f>
        <v>0</v>
      </c>
      <c r="I65" s="131">
        <f>'4.4 гр птиц кулики'!I65</f>
        <v>0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кулики'!E66</f>
        <v>0</v>
      </c>
      <c r="F66" s="333">
        <f>'4.4 гр птиц кулики'!F66</f>
        <v>0</v>
      </c>
      <c r="G66" s="333">
        <v>0</v>
      </c>
      <c r="H66" s="131">
        <f>'4.4 гр птиц кулики'!H66</f>
        <v>0</v>
      </c>
      <c r="I66" s="131">
        <f>'4.4 гр птиц кулики'!I66</f>
        <v>0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кулики'!E67</f>
        <v>0</v>
      </c>
      <c r="F67" s="333">
        <f>'4.4 гр птиц кулики'!F67</f>
        <v>0</v>
      </c>
      <c r="G67" s="333">
        <v>0</v>
      </c>
      <c r="H67" s="131">
        <f>'4.4 гр птиц кулики'!H67</f>
        <v>0</v>
      </c>
      <c r="I67" s="131">
        <f>'4.4 гр птиц кулики'!I67</f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кулики'!E68</f>
        <v>0</v>
      </c>
      <c r="F68" s="333">
        <f>'4.4 гр птиц кулики'!F68</f>
        <v>0</v>
      </c>
      <c r="G68" s="333">
        <v>0</v>
      </c>
      <c r="H68" s="131">
        <f>'4.4 гр птиц кулики'!H68</f>
        <v>0</v>
      </c>
      <c r="I68" s="131">
        <f>'4.4 гр птиц кулики'!I68</f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кулики'!E69</f>
        <v>0</v>
      </c>
      <c r="F69" s="333">
        <f>'4.4 гр птиц кулики'!F69</f>
        <v>0</v>
      </c>
      <c r="G69" s="333">
        <v>0</v>
      </c>
      <c r="H69" s="131">
        <f>'4.4 гр птиц кулики'!H69</f>
        <v>0</v>
      </c>
      <c r="I69" s="131">
        <f>'4.4 гр птиц кулики'!I69</f>
        <v>0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кулики'!E70</f>
        <v>0</v>
      </c>
      <c r="F70" s="333">
        <f>'4.4 гр птиц кулики'!F70</f>
        <v>0</v>
      </c>
      <c r="G70" s="333">
        <v>0</v>
      </c>
      <c r="H70" s="131">
        <f>'4.4 гр птиц кулики'!H70</f>
        <v>0</v>
      </c>
      <c r="I70" s="131">
        <f>'4.4 гр птиц кулики'!I70</f>
        <v>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кулики'!E71</f>
        <v>0</v>
      </c>
      <c r="F71" s="333">
        <f>'4.4 гр птиц кулики'!F71</f>
        <v>0</v>
      </c>
      <c r="G71" s="333">
        <v>0</v>
      </c>
      <c r="H71" s="131">
        <f>'4.4 гр птиц кулики'!H71</f>
        <v>0</v>
      </c>
      <c r="I71" s="131">
        <f>'4.4 гр птиц кулики'!I71</f>
        <v>0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кулики'!E72</f>
        <v>0</v>
      </c>
      <c r="F72" s="333">
        <f>'4.4 гр птиц кулики'!F72</f>
        <v>0</v>
      </c>
      <c r="G72" s="333">
        <v>0</v>
      </c>
      <c r="H72" s="131">
        <f>'4.4 гр птиц кулики'!H72</f>
        <v>0</v>
      </c>
      <c r="I72" s="131">
        <f>'4.4 гр птиц кулики'!I72</f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кулики'!E73</f>
        <v>0</v>
      </c>
      <c r="F73" s="333">
        <f>'4.4 гр птиц кулики'!F73</f>
        <v>0</v>
      </c>
      <c r="G73" s="333">
        <v>0</v>
      </c>
      <c r="H73" s="131">
        <f>'4.4 гр птиц кулики'!H73</f>
        <v>0</v>
      </c>
      <c r="I73" s="131">
        <f>'4.4 гр птиц кулики'!I73</f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кулики'!E74</f>
        <v>0</v>
      </c>
      <c r="F74" s="333">
        <f>'4.4 гр птиц кулики'!F74</f>
        <v>0</v>
      </c>
      <c r="G74" s="333">
        <v>0</v>
      </c>
      <c r="H74" s="131">
        <f>'4.4 гр птиц кулики'!H74</f>
        <v>0</v>
      </c>
      <c r="I74" s="131">
        <f>'4.4 гр птиц кулики'!I74</f>
        <v>0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кулики'!E75</f>
        <v>0</v>
      </c>
      <c r="F75" s="333">
        <f>'4.4 гр птиц кулики'!F75</f>
        <v>0</v>
      </c>
      <c r="G75" s="333">
        <v>0</v>
      </c>
      <c r="H75" s="131">
        <f>'4.4 гр птиц кулики'!H75</f>
        <v>0</v>
      </c>
      <c r="I75" s="131">
        <f>'4.4 гр птиц кулики'!I75</f>
        <v>0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кулики'!E76</f>
        <v>0</v>
      </c>
      <c r="F76" s="333">
        <f>'4.4 гр птиц кулики'!F76</f>
        <v>0</v>
      </c>
      <c r="G76" s="333">
        <v>0</v>
      </c>
      <c r="H76" s="131">
        <f>'4.4 гр птиц кулики'!H76</f>
        <v>0</v>
      </c>
      <c r="I76" s="131">
        <f>'4.4 гр птиц кулики'!I76</f>
        <v>0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кулики'!E77</f>
        <v>0</v>
      </c>
      <c r="F77" s="333">
        <f>'4.4 гр птиц кулики'!F77</f>
        <v>0</v>
      </c>
      <c r="G77" s="333">
        <v>0</v>
      </c>
      <c r="H77" s="131">
        <f>'4.4 гр птиц кулики'!H77</f>
        <v>0</v>
      </c>
      <c r="I77" s="131">
        <f>'4.4 гр птиц кулики'!I77</f>
        <v>0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кулики'!E78</f>
        <v>0</v>
      </c>
      <c r="F78" s="333">
        <f>'4.4 гр птиц кулики'!F78</f>
        <v>0</v>
      </c>
      <c r="G78" s="333">
        <v>0</v>
      </c>
      <c r="H78" s="131">
        <f>'4.4 гр птиц кулики'!H78</f>
        <v>21</v>
      </c>
      <c r="I78" s="131">
        <f>'4.4 гр птиц кулики'!I78</f>
        <v>14</v>
      </c>
      <c r="J78" s="131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кулики'!E79</f>
        <v>0</v>
      </c>
      <c r="F79" s="333">
        <f>'4.4 гр птиц кулики'!F79</f>
        <v>0</v>
      </c>
      <c r="G79" s="333">
        <v>0</v>
      </c>
      <c r="H79" s="131">
        <f>'4.4 гр птиц кулики'!H79</f>
        <v>66</v>
      </c>
      <c r="I79" s="131">
        <f>'4.4 гр птиц кулики'!I79</f>
        <v>61</v>
      </c>
      <c r="J79" s="131">
        <v>2</v>
      </c>
      <c r="K79" s="328">
        <f t="shared" si="0"/>
        <v>2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кулики'!E80</f>
        <v>0</v>
      </c>
      <c r="F80" s="333">
        <f>'4.4 гр птиц кулики'!F80</f>
        <v>0</v>
      </c>
      <c r="G80" s="333">
        <v>0</v>
      </c>
      <c r="H80" s="131">
        <f>'4.4 гр птиц кулики'!H80</f>
        <v>1</v>
      </c>
      <c r="I80" s="131">
        <f>'4.4 гр птиц кулики'!I80</f>
        <v>1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кулики'!E81</f>
        <v>0</v>
      </c>
      <c r="F81" s="333">
        <f>'4.4 гр птиц кулики'!F81</f>
        <v>0</v>
      </c>
      <c r="G81" s="333">
        <v>0</v>
      </c>
      <c r="H81" s="131">
        <f>'4.4 гр птиц кулики'!H81</f>
        <v>257</v>
      </c>
      <c r="I81" s="131">
        <f>'4.4 гр птиц кулики'!I81</f>
        <v>156</v>
      </c>
      <c r="J81" s="131">
        <v>5</v>
      </c>
      <c r="K81" s="328">
        <f t="shared" si="0"/>
        <v>5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кулики'!E82</f>
        <v>0</v>
      </c>
      <c r="F82" s="333">
        <f>'4.4 гр птиц кулики'!F82</f>
        <v>0</v>
      </c>
      <c r="G82" s="333">
        <v>0</v>
      </c>
      <c r="H82" s="131">
        <f>'4.4 гр птиц кулики'!H82</f>
        <v>349</v>
      </c>
      <c r="I82" s="131">
        <f>'4.4 гр птиц кулики'!I82</f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кулики'!E83</f>
        <v>0</v>
      </c>
      <c r="F83" s="333">
        <f>'4.4 гр птиц кулики'!F83</f>
        <v>0</v>
      </c>
      <c r="G83" s="333">
        <v>0</v>
      </c>
      <c r="H83" s="131">
        <f>'4.4 гр птиц кулики'!H83</f>
        <v>65</v>
      </c>
      <c r="I83" s="131">
        <f>'4.4 гр птиц кулики'!I83</f>
        <v>65</v>
      </c>
      <c r="J83" s="131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кулики'!E84</f>
        <v>0</v>
      </c>
      <c r="F84" s="333">
        <f>'4.4 гр птиц кулики'!F84</f>
        <v>0</v>
      </c>
      <c r="G84" s="333">
        <v>0</v>
      </c>
      <c r="H84" s="131">
        <f>'4.4 гр птиц кулики'!H84</f>
        <v>0</v>
      </c>
      <c r="I84" s="131">
        <f>'4.4 гр птиц кулики'!I84</f>
        <v>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кулики'!E85</f>
        <v>0</v>
      </c>
      <c r="F85" s="333">
        <f>'4.4 гр птиц кулики'!F85</f>
        <v>0</v>
      </c>
      <c r="G85" s="333">
        <v>0</v>
      </c>
      <c r="H85" s="131">
        <f>'4.4 гр птиц кулики'!H85</f>
        <v>0</v>
      </c>
      <c r="I85" s="131">
        <f>'4.4 гр птиц кулики'!I85</f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кулики'!E86</f>
        <v>0</v>
      </c>
      <c r="F86" s="333">
        <f>'4.4 гр птиц кулики'!F86</f>
        <v>0</v>
      </c>
      <c r="G86" s="333">
        <v>0</v>
      </c>
      <c r="H86" s="131">
        <f>'4.4 гр птиц кулики'!H86</f>
        <v>0</v>
      </c>
      <c r="I86" s="131">
        <f>'4.4 гр птиц кулики'!I86</f>
        <v>0</v>
      </c>
      <c r="J86" s="131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кулики'!E87</f>
        <v>0</v>
      </c>
      <c r="F87" s="273">
        <f>'4.4 гр птиц кулики'!F87</f>
        <v>0</v>
      </c>
      <c r="G87" s="273">
        <v>0</v>
      </c>
      <c r="H87" s="11">
        <f>'4.4 гр птиц кулики'!H87</f>
        <v>0</v>
      </c>
      <c r="I87" s="11">
        <f>'4.4 гр птиц кулики'!I87</f>
        <v>0</v>
      </c>
      <c r="J87" s="131">
        <v>0</v>
      </c>
      <c r="K87" s="328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f>'4.4 гр птиц кулики'!E89</f>
        <v>0</v>
      </c>
      <c r="F89" s="273">
        <f>'4.4 гр птиц кулики'!F89</f>
        <v>0</v>
      </c>
      <c r="G89" s="273">
        <v>0</v>
      </c>
      <c r="H89" s="11">
        <f>'4.4 гр птиц кулики'!H89</f>
        <v>0</v>
      </c>
      <c r="I89" s="11">
        <f>'4.4 гр птиц кулики'!I89</f>
        <v>0</v>
      </c>
      <c r="J89" s="11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кулики'!E90</f>
        <v>0</v>
      </c>
      <c r="F90" s="333">
        <f>'4.4 гр птиц кулики'!F90</f>
        <v>0</v>
      </c>
      <c r="G90" s="333">
        <v>0</v>
      </c>
      <c r="H90" s="131">
        <f>'4.4 гр птиц кулики'!H90</f>
        <v>0</v>
      </c>
      <c r="I90" s="131">
        <f>'4.4 гр птиц кулики'!I90</f>
        <v>0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кулики'!E91</f>
        <v>0</v>
      </c>
      <c r="F91" s="333">
        <f>'4.4 гр птиц кулики'!F91</f>
        <v>0</v>
      </c>
      <c r="G91" s="333">
        <v>0</v>
      </c>
      <c r="H91" s="131">
        <f>'4.4 гр птиц кулики'!H91</f>
        <v>0</v>
      </c>
      <c r="I91" s="131">
        <f>'4.4 гр птиц кулики'!I91</f>
        <v>0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кулики'!E92</f>
        <v>0</v>
      </c>
      <c r="F92" s="333">
        <f>'4.4 гр птиц кулики'!F92</f>
        <v>0</v>
      </c>
      <c r="G92" s="333">
        <v>0</v>
      </c>
      <c r="H92" s="131">
        <f>'4.4 гр птиц кулики'!H92</f>
        <v>0</v>
      </c>
      <c r="I92" s="131">
        <f>'4.4 гр птиц кулики'!I92</f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кулики'!E93</f>
        <v>0</v>
      </c>
      <c r="F93" s="333">
        <f>'4.4 гр птиц кулики'!F93</f>
        <v>0</v>
      </c>
      <c r="G93" s="333">
        <v>0</v>
      </c>
      <c r="H93" s="131">
        <f>'4.4 гр птиц кулики'!H93</f>
        <v>0</v>
      </c>
      <c r="I93" s="131">
        <f>'4.4 гр птиц кулики'!I93</f>
        <v>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кулики'!E94</f>
        <v>0</v>
      </c>
      <c r="F94" s="333">
        <f>'4.4 гр птиц кулики'!F94</f>
        <v>0</v>
      </c>
      <c r="G94" s="333">
        <v>0</v>
      </c>
      <c r="H94" s="131">
        <f>'4.4 гр птиц кулики'!H94</f>
        <v>0</v>
      </c>
      <c r="I94" s="131">
        <f>'4.4 гр птиц кулики'!I94</f>
        <v>0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кулики'!E95</f>
        <v>0</v>
      </c>
      <c r="F95" s="333">
        <f>'4.4 гр птиц кулики'!F95</f>
        <v>0</v>
      </c>
      <c r="G95" s="333">
        <v>0</v>
      </c>
      <c r="H95" s="131">
        <f>'4.4 гр птиц кулики'!H95</f>
        <v>131</v>
      </c>
      <c r="I95" s="131">
        <f>'4.4 гр птиц кулики'!I95</f>
        <v>94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кулики'!E96</f>
        <v>0</v>
      </c>
      <c r="F96" s="333">
        <f>'4.4 гр птиц кулики'!F96</f>
        <v>0</v>
      </c>
      <c r="G96" s="333">
        <v>0</v>
      </c>
      <c r="H96" s="131">
        <f>'4.4 гр птиц кулики'!H96</f>
        <v>0</v>
      </c>
      <c r="I96" s="131">
        <f>'4.4 гр птиц кулики'!I96</f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кулики'!E97</f>
        <v>0</v>
      </c>
      <c r="F97" s="333">
        <f>'4.4 гр птиц кулики'!F97</f>
        <v>0</v>
      </c>
      <c r="G97" s="333">
        <v>0</v>
      </c>
      <c r="H97" s="131">
        <f>'4.4 гр птиц кулики'!H97</f>
        <v>0</v>
      </c>
      <c r="I97" s="131">
        <f>'4.4 гр птиц кулики'!I97</f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кулики'!E98</f>
        <v>0</v>
      </c>
      <c r="F98" s="333">
        <f>'4.4 гр птиц кулики'!F98</f>
        <v>0</v>
      </c>
      <c r="G98" s="333">
        <v>0</v>
      </c>
      <c r="H98" s="131">
        <f>'4.4 гр птиц кулики'!H98</f>
        <v>0</v>
      </c>
      <c r="I98" s="131">
        <f>'4.4 гр птиц кулики'!I98</f>
        <v>0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кулики'!E99</f>
        <v>0</v>
      </c>
      <c r="F99" s="333">
        <f>'4.4 гр птиц кулики'!F99</f>
        <v>0</v>
      </c>
      <c r="G99" s="333">
        <v>0</v>
      </c>
      <c r="H99" s="131">
        <f>'4.4 гр птиц кулики'!H99</f>
        <v>0</v>
      </c>
      <c r="I99" s="131">
        <f>'4.4 гр птиц кулики'!I99</f>
        <v>0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кулики'!E100</f>
        <v>0</v>
      </c>
      <c r="F100" s="333">
        <f>'4.4 гр птиц кулики'!F100</f>
        <v>0</v>
      </c>
      <c r="G100" s="333">
        <v>0</v>
      </c>
      <c r="H100" s="131">
        <f>'4.4 гр птиц кулики'!H100</f>
        <v>0</v>
      </c>
      <c r="I100" s="131">
        <f>'4.4 гр птиц кулики'!I100</f>
        <v>0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кулики'!E101</f>
        <v>0</v>
      </c>
      <c r="F101" s="333">
        <f>'4.4 гр птиц кулики'!F101</f>
        <v>0</v>
      </c>
      <c r="G101" s="333">
        <v>0</v>
      </c>
      <c r="H101" s="131">
        <f>'4.4 гр птиц кулики'!H101</f>
        <v>0</v>
      </c>
      <c r="I101" s="131">
        <f>'4.4 гр птиц кулики'!I101</f>
        <v>0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кулики'!E102</f>
        <v>0</v>
      </c>
      <c r="F102" s="333">
        <f>'4.4 гр птиц кулики'!F102</f>
        <v>0</v>
      </c>
      <c r="G102" s="333">
        <v>0</v>
      </c>
      <c r="H102" s="131">
        <f>'4.4 гр птиц кулики'!H102</f>
        <v>0</v>
      </c>
      <c r="I102" s="131">
        <f>'4.4 гр птиц кулики'!I102</f>
        <v>0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кулики'!E103</f>
        <v>0</v>
      </c>
      <c r="F103" s="333">
        <f>'4.4 гр птиц кулики'!F103</f>
        <v>0</v>
      </c>
      <c r="G103" s="333">
        <v>0</v>
      </c>
      <c r="H103" s="131">
        <f>'4.4 гр птиц кулики'!H103</f>
        <v>0</v>
      </c>
      <c r="I103" s="131">
        <f>'4.4 гр птиц кулики'!I103</f>
        <v>0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кулики'!E104</f>
        <v>0</v>
      </c>
      <c r="F104" s="333">
        <f>'4.4 гр птиц кулики'!F104</f>
        <v>0</v>
      </c>
      <c r="G104" s="333">
        <v>0</v>
      </c>
      <c r="H104" s="131">
        <f>'4.4 гр птиц кулики'!H104</f>
        <v>0</v>
      </c>
      <c r="I104" s="131">
        <f>'4.4 гр птиц кулики'!I104</f>
        <v>0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кулики'!E105</f>
        <v>0</v>
      </c>
      <c r="F105" s="333">
        <f>'4.4 гр птиц кулики'!F105</f>
        <v>0</v>
      </c>
      <c r="G105" s="333">
        <v>0</v>
      </c>
      <c r="H105" s="131">
        <f>'4.4 гр птиц кулики'!H105</f>
        <v>0</v>
      </c>
      <c r="I105" s="131">
        <f>'4.4 гр птиц кулики'!I105</f>
        <v>0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кулики'!E106</f>
        <v>0</v>
      </c>
      <c r="F106" s="333">
        <f>'4.4 гр птиц кулики'!F106</f>
        <v>0</v>
      </c>
      <c r="G106" s="333">
        <v>0</v>
      </c>
      <c r="H106" s="131">
        <f>'4.4 гр птиц кулики'!H106</f>
        <v>0</v>
      </c>
      <c r="I106" s="131">
        <f>'4.4 гр птиц кулики'!I106</f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кулики'!E107</f>
        <v>0</v>
      </c>
      <c r="F107" s="333">
        <f>'4.4 гр птиц кулики'!F107</f>
        <v>0</v>
      </c>
      <c r="G107" s="333">
        <v>0</v>
      </c>
      <c r="H107" s="131">
        <f>'4.4 гр птиц кулики'!H107</f>
        <v>0</v>
      </c>
      <c r="I107" s="131">
        <f>'4.4 гр птиц кулики'!I107</f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кулики'!E108</f>
        <v>0</v>
      </c>
      <c r="F108" s="333">
        <f>'4.4 гр птиц кулики'!F108</f>
        <v>0</v>
      </c>
      <c r="G108" s="333">
        <v>0</v>
      </c>
      <c r="H108" s="131">
        <f>'4.4 гр птиц кулики'!H108</f>
        <v>0</v>
      </c>
      <c r="I108" s="131">
        <f>'4.4 гр птиц кулики'!I108</f>
        <v>0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кулики'!E111</f>
        <v>0</v>
      </c>
      <c r="F111" s="333">
        <f>'4.4 гр птиц кулики'!F111</f>
        <v>0</v>
      </c>
      <c r="G111" s="333">
        <v>0</v>
      </c>
      <c r="H111" s="131">
        <f>'4.4 гр птиц кулики'!H111</f>
        <v>0</v>
      </c>
      <c r="I111" s="131">
        <f>'4.4 гр птиц кулики'!I111</f>
        <v>0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кулики'!E112</f>
        <v>0</v>
      </c>
      <c r="F112" s="333">
        <f>'4.4 гр птиц кулики'!F112</f>
        <v>0</v>
      </c>
      <c r="G112" s="333">
        <v>0</v>
      </c>
      <c r="H112" s="131">
        <f>'4.4 гр птиц кулики'!H112</f>
        <v>0</v>
      </c>
      <c r="I112" s="131">
        <f>'4.4 гр птиц кулики'!I112</f>
        <v>0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кулики'!E113</f>
        <v>0</v>
      </c>
      <c r="F113" s="333">
        <f>'4.4 гр птиц кулики'!F113</f>
        <v>0</v>
      </c>
      <c r="G113" s="333">
        <v>0</v>
      </c>
      <c r="H113" s="131">
        <f>'4.4 гр птиц кулики'!H113</f>
        <v>0</v>
      </c>
      <c r="I113" s="131">
        <f>'4.4 гр птиц кулики'!I113</f>
        <v>0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кулики'!E114</f>
        <v>0</v>
      </c>
      <c r="F114" s="333">
        <f>'4.4 гр птиц кулики'!F114</f>
        <v>0</v>
      </c>
      <c r="G114" s="333">
        <v>0</v>
      </c>
      <c r="H114" s="131">
        <f>'4.4 гр птиц кулики'!H114</f>
        <v>0</v>
      </c>
      <c r="I114" s="131">
        <f>'4.4 гр птиц кулики'!I114</f>
        <v>0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кулики'!E115</f>
        <v>0</v>
      </c>
      <c r="F115" s="333">
        <f>'4.4 гр птиц кулики'!F115</f>
        <v>0</v>
      </c>
      <c r="G115" s="333">
        <v>0</v>
      </c>
      <c r="H115" s="131">
        <f>'4.4 гр птиц кулики'!H115</f>
        <v>64</v>
      </c>
      <c r="I115" s="131">
        <f>'4.4 гр птиц кулики'!I115</f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кулики'!E116</f>
        <v>0</v>
      </c>
      <c r="F116" s="333">
        <f>'4.4 гр птиц кулики'!F116</f>
        <v>0</v>
      </c>
      <c r="G116" s="333">
        <v>0</v>
      </c>
      <c r="H116" s="131">
        <f>'4.4 гр птиц кулики'!H116</f>
        <v>0</v>
      </c>
      <c r="I116" s="131">
        <f>'4.4 гр птиц кулики'!I116</f>
        <v>0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кулики'!E117</f>
        <v>0</v>
      </c>
      <c r="F117" s="333">
        <f>'4.4 гр птиц кулики'!F117</f>
        <v>0</v>
      </c>
      <c r="G117" s="333">
        <v>0</v>
      </c>
      <c r="H117" s="131">
        <f>'4.4 гр птиц кулики'!H117</f>
        <v>1</v>
      </c>
      <c r="I117" s="131">
        <f>'4.4 гр птиц кулики'!I117</f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кулики'!E118</f>
        <v>0</v>
      </c>
      <c r="F118" s="333">
        <f>'4.4 гр птиц кулики'!F118</f>
        <v>0</v>
      </c>
      <c r="G118" s="333">
        <v>0</v>
      </c>
      <c r="H118" s="131">
        <f>'4.4 гр птиц кулики'!H118</f>
        <v>0</v>
      </c>
      <c r="I118" s="131">
        <f>'4.4 гр птиц кулики'!I118</f>
        <v>0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кулики'!E119</f>
        <v>0</v>
      </c>
      <c r="F119" s="333">
        <f>'4.4 гр птиц кулики'!F119</f>
        <v>0</v>
      </c>
      <c r="G119" s="333">
        <v>0</v>
      </c>
      <c r="H119" s="131">
        <f>'4.4 гр птиц кулики'!H119</f>
        <v>0</v>
      </c>
      <c r="I119" s="131">
        <f>'4.4 гр птиц кулики'!I119</f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кулики'!E120</f>
        <v>0</v>
      </c>
      <c r="F120" s="333">
        <f>'4.4 гр птиц кулики'!F120</f>
        <v>0</v>
      </c>
      <c r="G120" s="333">
        <v>0</v>
      </c>
      <c r="H120" s="131">
        <f>'4.4 гр птиц кулики'!H120</f>
        <v>0</v>
      </c>
      <c r="I120" s="131">
        <f>'4.4 гр птиц кулики'!I120</f>
        <v>0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кулики'!E121</f>
        <v>0</v>
      </c>
      <c r="F121" s="333">
        <f>'4.4 гр птиц кулики'!F121</f>
        <v>0</v>
      </c>
      <c r="G121" s="333">
        <v>0</v>
      </c>
      <c r="H121" s="131">
        <f>'4.4 гр птиц кулики'!H121</f>
        <v>3</v>
      </c>
      <c r="I121" s="131">
        <f>'4.4 гр птиц кулики'!I121</f>
        <v>2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кулики'!E122</f>
        <v>0</v>
      </c>
      <c r="F122" s="333">
        <f>'4.4 гр птиц кулики'!F122</f>
        <v>0</v>
      </c>
      <c r="G122" s="333">
        <v>0</v>
      </c>
      <c r="H122" s="131">
        <f>'4.4 гр птиц кулики'!H122</f>
        <v>0</v>
      </c>
      <c r="I122" s="131">
        <f>'4.4 гр птиц кулики'!I122</f>
        <v>0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кулики'!E123</f>
        <v>0</v>
      </c>
      <c r="F123" s="333">
        <f>'4.4 гр птиц кулики'!F123</f>
        <v>0</v>
      </c>
      <c r="G123" s="333">
        <v>0</v>
      </c>
      <c r="H123" s="131">
        <f>'4.4 гр птиц кулики'!H123</f>
        <v>89</v>
      </c>
      <c r="I123" s="131">
        <f>'4.4 гр птиц кулики'!I123</f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кулики'!E124</f>
        <v>0</v>
      </c>
      <c r="F124" s="333">
        <f>'4.4 гр птиц кулики'!F124</f>
        <v>0</v>
      </c>
      <c r="G124" s="333">
        <v>0</v>
      </c>
      <c r="H124" s="131">
        <f>'4.4 гр птиц кулики'!H124</f>
        <v>0</v>
      </c>
      <c r="I124" s="131">
        <f>'4.4 гр птиц кулики'!I124</f>
        <v>0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кулики'!E125</f>
        <v>0</v>
      </c>
      <c r="F125" s="333">
        <f>'4.4 гр птиц кулики'!F125</f>
        <v>0</v>
      </c>
      <c r="G125" s="333">
        <v>0</v>
      </c>
      <c r="H125" s="131">
        <f>'4.4 гр птиц кулики'!H125</f>
        <v>50</v>
      </c>
      <c r="I125" s="131">
        <f>'4.4 гр птиц кулики'!I125</f>
        <v>50</v>
      </c>
      <c r="J125" s="131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кулики'!E126</f>
        <v>0</v>
      </c>
      <c r="F126" s="333">
        <f>'4.4 гр птиц кулики'!F126</f>
        <v>0</v>
      </c>
      <c r="G126" s="333">
        <v>0</v>
      </c>
      <c r="H126" s="131">
        <f>'4.4 гр птиц кулики'!H126</f>
        <v>0</v>
      </c>
      <c r="I126" s="131">
        <f>'4.4 гр птиц кулики'!I126</f>
        <v>0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кулики'!E129</f>
        <v>0</v>
      </c>
      <c r="F129" s="333">
        <f>'4.4 гр птиц кулики'!F129</f>
        <v>0</v>
      </c>
      <c r="G129" s="333">
        <v>0</v>
      </c>
      <c r="H129" s="131">
        <f>'4.4 гр птиц кулики'!H129</f>
        <v>0</v>
      </c>
      <c r="I129" s="131">
        <f>'4.4 гр птиц кулики'!I129</f>
        <v>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кулики'!E130</f>
        <v>0</v>
      </c>
      <c r="F130" s="333">
        <f>'4.4 гр птиц кулики'!F130</f>
        <v>0</v>
      </c>
      <c r="G130" s="333">
        <v>0</v>
      </c>
      <c r="H130" s="131">
        <f>'4.4 гр птиц кулики'!H130</f>
        <v>11</v>
      </c>
      <c r="I130" s="131">
        <f>'4.4 гр птиц кулики'!I130</f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кулики'!E131</f>
        <v>0</v>
      </c>
      <c r="F131" s="333">
        <f>'4.4 гр птиц кулики'!F131</f>
        <v>0</v>
      </c>
      <c r="G131" s="333">
        <v>0</v>
      </c>
      <c r="H131" s="131">
        <f>'4.4 гр птиц кулики'!H131</f>
        <v>0</v>
      </c>
      <c r="I131" s="131">
        <f>'4.4 гр птиц кулики'!I131</f>
        <v>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кулики'!E133</f>
        <v>0</v>
      </c>
      <c r="F133" s="333">
        <f>'4.4 гр птиц кулики'!F133</f>
        <v>0</v>
      </c>
      <c r="G133" s="333">
        <v>0</v>
      </c>
      <c r="H133" s="131">
        <f>'4.4 гр птиц кулики'!H133</f>
        <v>0</v>
      </c>
      <c r="I133" s="131">
        <f>'4.4 гр птиц кулики'!I133</f>
        <v>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кулики'!E134</f>
        <v>0</v>
      </c>
      <c r="F134" s="333">
        <f>'4.4 гр птиц кулики'!F134</f>
        <v>0</v>
      </c>
      <c r="G134" s="333">
        <v>0</v>
      </c>
      <c r="H134" s="131">
        <f>'4.4 гр птиц кулики'!H134</f>
        <v>120</v>
      </c>
      <c r="I134" s="131">
        <f>'4.4 гр птиц кулики'!I134</f>
        <v>102</v>
      </c>
      <c r="J134" s="131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кулики'!E135</f>
        <v>0</v>
      </c>
      <c r="F135" s="333">
        <f>'4.4 гр птиц кулики'!F135</f>
        <v>0</v>
      </c>
      <c r="G135" s="333">
        <v>0</v>
      </c>
      <c r="H135" s="131">
        <f>'4.4 гр птиц кулики'!H135</f>
        <v>0</v>
      </c>
      <c r="I135" s="131">
        <f>'4.4 гр птиц кулики'!I135</f>
        <v>0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кулики'!E136</f>
        <v>0</v>
      </c>
      <c r="F136" s="333">
        <f>'4.4 гр птиц кулики'!F136</f>
        <v>0</v>
      </c>
      <c r="G136" s="333">
        <v>0</v>
      </c>
      <c r="H136" s="131">
        <f>'4.4 гр птиц кулики'!H136</f>
        <v>0</v>
      </c>
      <c r="I136" s="131">
        <f>'4.4 гр птиц кулики'!I136</f>
        <v>0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кулики'!E137</f>
        <v>0</v>
      </c>
      <c r="F137" s="333">
        <f>'4.4 гр птиц кулики'!F137</f>
        <v>0</v>
      </c>
      <c r="G137" s="333">
        <v>0</v>
      </c>
      <c r="H137" s="131">
        <f>'4.4 гр птиц кулики'!H137</f>
        <v>0</v>
      </c>
      <c r="I137" s="131">
        <f>'4.4 гр птиц кулики'!I137</f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кулики'!E139</f>
        <v>0</v>
      </c>
      <c r="F139" s="333">
        <f>'4.4 гр птиц кулики'!F139</f>
        <v>0</v>
      </c>
      <c r="G139" s="333">
        <v>0</v>
      </c>
      <c r="H139" s="131">
        <f>'4.4 гр птиц кулики'!H139</f>
        <v>22</v>
      </c>
      <c r="I139" s="131">
        <f>'4.4 гр птиц кулики'!I139</f>
        <v>16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кулики'!E140</f>
        <v>0</v>
      </c>
      <c r="F140" s="333">
        <f>'4.4 гр птиц кулики'!F140</f>
        <v>0</v>
      </c>
      <c r="G140" s="333">
        <v>0</v>
      </c>
      <c r="H140" s="131">
        <f>'4.4 гр птиц кулики'!H140</f>
        <v>0</v>
      </c>
      <c r="I140" s="131">
        <f>'4.4 гр птиц кулики'!I140</f>
        <v>0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кулики'!E141</f>
        <v>0</v>
      </c>
      <c r="F141" s="333">
        <f>'4.4 гр птиц кулики'!F141</f>
        <v>0</v>
      </c>
      <c r="G141" s="333">
        <v>0</v>
      </c>
      <c r="H141" s="131">
        <f>'4.4 гр птиц кулики'!H141</f>
        <v>0</v>
      </c>
      <c r="I141" s="131">
        <f>'4.4 гр птиц кулики'!I141</f>
        <v>0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кулики'!E144</f>
        <v>0</v>
      </c>
      <c r="F144" s="333">
        <f>'4.4 гр птиц кулики'!F144</f>
        <v>0</v>
      </c>
      <c r="G144" s="333">
        <v>0</v>
      </c>
      <c r="H144" s="131">
        <f>'4.4 гр птиц кулики'!H144</f>
        <v>0</v>
      </c>
      <c r="I144" s="131">
        <f>'4.4 гр птиц кулики'!I144</f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кулики'!E145</f>
        <v>0</v>
      </c>
      <c r="F145" s="333">
        <f>'4.4 гр птиц кулики'!F145</f>
        <v>0</v>
      </c>
      <c r="G145" s="333">
        <v>0</v>
      </c>
      <c r="H145" s="131">
        <f>'4.4 гр птиц кулики'!H145</f>
        <v>0</v>
      </c>
      <c r="I145" s="131">
        <f>'4.4 гр птиц кулики'!I145</f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кулики'!E146</f>
        <v>0</v>
      </c>
      <c r="F146" s="333">
        <f>'4.4 гр птиц кулики'!F146</f>
        <v>0</v>
      </c>
      <c r="G146" s="333">
        <v>0</v>
      </c>
      <c r="H146" s="131">
        <f>'4.4 гр птиц кулики'!H146</f>
        <v>0</v>
      </c>
      <c r="I146" s="131">
        <f>'4.4 гр птиц кулики'!I146</f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кулики'!E147</f>
        <v>0</v>
      </c>
      <c r="F147" s="333">
        <f>'4.4 гр птиц кулики'!F147</f>
        <v>0</v>
      </c>
      <c r="G147" s="333">
        <v>0</v>
      </c>
      <c r="H147" s="131">
        <f>'4.4 гр птиц кулики'!H147</f>
        <v>0</v>
      </c>
      <c r="I147" s="131">
        <f>'4.4 гр птиц кулики'!I147</f>
        <v>0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33">
        <f>'4.4 гр птиц кулики'!E149</f>
        <v>0</v>
      </c>
      <c r="F148" s="333">
        <f>'4.4 гр птиц кулики'!F149</f>
        <v>0</v>
      </c>
      <c r="G148" s="333">
        <v>0</v>
      </c>
      <c r="H148" s="131">
        <f>'4.4 гр птиц кулики'!H149</f>
        <v>0</v>
      </c>
      <c r="I148" s="131">
        <f>'4.4 гр птиц кулики'!I149</f>
        <v>0</v>
      </c>
      <c r="J148" s="131">
        <v>0</v>
      </c>
      <c r="K148" s="328">
        <f>G148+J148</f>
        <v>0</v>
      </c>
    </row>
    <row r="149" spans="2:11" ht="13.95" customHeight="1" x14ac:dyDescent="0.25">
      <c r="B149" s="786"/>
      <c r="C149" s="787"/>
      <c r="D149" s="339" t="s">
        <v>1018</v>
      </c>
      <c r="E149" s="393">
        <f>'4.4 гр птиц гуси'!E149</f>
        <v>0</v>
      </c>
      <c r="F149" s="393">
        <f>'4.4 гр птиц гуси'!F149</f>
        <v>0</v>
      </c>
      <c r="G149" s="393">
        <v>0</v>
      </c>
      <c r="H149" s="131">
        <f>'4.4 гр птиц гуси'!H149</f>
        <v>0</v>
      </c>
      <c r="I149" s="131">
        <f>'4.4 гр птиц гуси'!I149</f>
        <v>0</v>
      </c>
      <c r="J149" s="131">
        <v>0</v>
      </c>
      <c r="K149" s="386">
        <f t="shared" ref="K149" si="4">G149+J149</f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кулики'!E150</f>
        <v>0</v>
      </c>
      <c r="F150" s="333">
        <f>'4.4 гр птиц кулики'!F150</f>
        <v>0</v>
      </c>
      <c r="G150" s="333">
        <v>0</v>
      </c>
      <c r="H150" s="131">
        <f>'4.4 гр птиц кулики'!H150</f>
        <v>0</v>
      </c>
      <c r="I150" s="131">
        <f>'4.4 гр птиц кулики'!I150</f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кулики'!E151</f>
        <v>0</v>
      </c>
      <c r="F151" s="333">
        <f>'4.4 гр птиц кулики'!F151</f>
        <v>0</v>
      </c>
      <c r="G151" s="333">
        <v>0</v>
      </c>
      <c r="H151" s="131">
        <f>'4.4 гр птиц кулики'!H151</f>
        <v>0</v>
      </c>
      <c r="I151" s="131">
        <f>'4.4 гр птиц кулики'!I151</f>
        <v>0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кулики'!E152</f>
        <v>0</v>
      </c>
      <c r="F152" s="333">
        <f>'4.4 гр птиц кулики'!F152</f>
        <v>0</v>
      </c>
      <c r="G152" s="333">
        <v>0</v>
      </c>
      <c r="H152" s="131">
        <f>'4.4 гр птиц кулики'!H152</f>
        <v>73</v>
      </c>
      <c r="I152" s="131">
        <f>'4.4 гр птиц кулики'!I152</f>
        <v>48</v>
      </c>
      <c r="J152" s="131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кулики'!E153</f>
        <v>0</v>
      </c>
      <c r="F153" s="333">
        <f>'4.4 гр птиц кулики'!F153</f>
        <v>0</v>
      </c>
      <c r="G153" s="333">
        <v>0</v>
      </c>
      <c r="H153" s="131">
        <f>'4.4 гр птиц кулики'!H153</f>
        <v>0</v>
      </c>
      <c r="I153" s="131">
        <f>'4.4 гр птиц кулики'!I153</f>
        <v>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кулики'!E154</f>
        <v>0</v>
      </c>
      <c r="F154" s="333">
        <f>'4.4 гр птиц кулики'!F154</f>
        <v>0</v>
      </c>
      <c r="G154" s="333">
        <v>0</v>
      </c>
      <c r="H154" s="131">
        <f>'4.4 гр птиц кулики'!H154</f>
        <v>5</v>
      </c>
      <c r="I154" s="131">
        <f>'4.4 гр птиц кулики'!I154</f>
        <v>3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кулики'!E155</f>
        <v>0</v>
      </c>
      <c r="F155" s="333">
        <f>'4.4 гр птиц кулики'!F155</f>
        <v>0</v>
      </c>
      <c r="G155" s="333">
        <v>0</v>
      </c>
      <c r="H155" s="131">
        <f>'4.4 гр птиц кулики'!H155</f>
        <v>0</v>
      </c>
      <c r="I155" s="131">
        <f>'4.4 гр птиц кулики'!I155</f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кулики'!E156</f>
        <v>0</v>
      </c>
      <c r="F156" s="333">
        <f>'4.4 гр птиц кулики'!F156</f>
        <v>0</v>
      </c>
      <c r="G156" s="333">
        <v>0</v>
      </c>
      <c r="H156" s="131">
        <f>'4.4 гр птиц кулики'!H156</f>
        <v>0</v>
      </c>
      <c r="I156" s="131">
        <f>'4.4 гр птиц кулики'!I156</f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кулики'!E157</f>
        <v>0</v>
      </c>
      <c r="F157" s="333">
        <f>'4.4 гр птиц кулики'!F157</f>
        <v>0</v>
      </c>
      <c r="G157" s="333">
        <v>0</v>
      </c>
      <c r="H157" s="131">
        <f>'4.4 гр птиц кулики'!H157</f>
        <v>55</v>
      </c>
      <c r="I157" s="131">
        <f>'4.4 гр птиц кулики'!I157</f>
        <v>55</v>
      </c>
      <c r="J157" s="131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кулики'!E158</f>
        <v>0</v>
      </c>
      <c r="F158" s="333">
        <f>'4.4 гр птиц кулики'!F158</f>
        <v>0</v>
      </c>
      <c r="G158" s="333">
        <v>0</v>
      </c>
      <c r="H158" s="131">
        <f>'4.4 гр птиц кулики'!H158</f>
        <v>250</v>
      </c>
      <c r="I158" s="131">
        <f>'4.4 гр птиц кулики'!I158</f>
        <v>230</v>
      </c>
      <c r="J158" s="131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кулики'!E159</f>
        <v>0</v>
      </c>
      <c r="F159" s="333">
        <f>'4.4 гр птиц кулики'!F159</f>
        <v>0</v>
      </c>
      <c r="G159" s="333">
        <v>0</v>
      </c>
      <c r="H159" s="131">
        <f>'4.4 гр птиц кулики'!H159</f>
        <v>0</v>
      </c>
      <c r="I159" s="131">
        <f>'4.4 гр птиц кулики'!I159</f>
        <v>0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кулики'!E160</f>
        <v>0</v>
      </c>
      <c r="F160" s="333">
        <f>'4.4 гр птиц кулики'!F160</f>
        <v>0</v>
      </c>
      <c r="G160" s="333">
        <v>0</v>
      </c>
      <c r="H160" s="131">
        <f>'4.4 гр птиц кулики'!H160</f>
        <v>0</v>
      </c>
      <c r="I160" s="131">
        <f>'4.4 гр птиц кулики'!I160</f>
        <v>0</v>
      </c>
      <c r="J160" s="131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кулики'!E162</f>
        <v>0</v>
      </c>
      <c r="F162" s="333">
        <f>'4.4 гр птиц кулики'!F162</f>
        <v>0</v>
      </c>
      <c r="G162" s="333">
        <v>0</v>
      </c>
      <c r="H162" s="131">
        <f>'4.4 гр птиц кулики'!H162</f>
        <v>0</v>
      </c>
      <c r="I162" s="131">
        <f>'4.4 гр птиц кулики'!I162</f>
        <v>0</v>
      </c>
      <c r="J162" s="131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кулики'!E163</f>
        <v>0</v>
      </c>
      <c r="F163" s="333">
        <f>'4.4 гр птиц кулики'!F163</f>
        <v>0</v>
      </c>
      <c r="G163" s="333">
        <v>0</v>
      </c>
      <c r="H163" s="131">
        <f>'4.4 гр птиц кулики'!H163</f>
        <v>0</v>
      </c>
      <c r="I163" s="131">
        <f>'4.4 гр птиц кулики'!I163</f>
        <v>0</v>
      </c>
      <c r="J163" s="131">
        <v>0</v>
      </c>
      <c r="K163" s="328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кулики'!E164</f>
        <v>0</v>
      </c>
      <c r="F164" s="333">
        <f>'4.4 гр птиц кулики'!F164</f>
        <v>0</v>
      </c>
      <c r="G164" s="333">
        <v>0</v>
      </c>
      <c r="H164" s="131">
        <f>'4.4 гр птиц кулики'!H164</f>
        <v>0</v>
      </c>
      <c r="I164" s="131">
        <f>'4.4 гр птиц кулики'!I164</f>
        <v>0</v>
      </c>
      <c r="J164" s="131">
        <v>0</v>
      </c>
      <c r="K164" s="328">
        <f t="shared" ref="K164:K169" si="5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кулики'!E165</f>
        <v>0</v>
      </c>
      <c r="F165" s="333">
        <f>'4.4 гр птиц кулики'!F165</f>
        <v>0</v>
      </c>
      <c r="G165" s="333">
        <v>0</v>
      </c>
      <c r="H165" s="131">
        <f>'4.4 гр птиц кулики'!H165</f>
        <v>0</v>
      </c>
      <c r="I165" s="131">
        <f>'4.4 гр птиц кулики'!I165</f>
        <v>0</v>
      </c>
      <c r="J165" s="131">
        <v>0</v>
      </c>
      <c r="K165" s="328">
        <f t="shared" si="5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кулики'!E166</f>
        <v>0</v>
      </c>
      <c r="F166" s="333">
        <f>'4.4 гр птиц кулики'!F166</f>
        <v>0</v>
      </c>
      <c r="G166" s="333">
        <v>0</v>
      </c>
      <c r="H166" s="131">
        <f>'4.4 гр птиц кулики'!H166</f>
        <v>0</v>
      </c>
      <c r="I166" s="131">
        <f>'4.4 гр птиц кулики'!I166</f>
        <v>0</v>
      </c>
      <c r="J166" s="131">
        <v>0</v>
      </c>
      <c r="K166" s="328">
        <f t="shared" si="5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кулики'!E167</f>
        <v>0</v>
      </c>
      <c r="F167" s="333">
        <f>'4.4 гр птиц кулики'!F167</f>
        <v>0</v>
      </c>
      <c r="G167" s="333">
        <v>0</v>
      </c>
      <c r="H167" s="131">
        <f>'4.4 гр птиц кулики'!H167</f>
        <v>350</v>
      </c>
      <c r="I167" s="131">
        <f>'4.4 гр птиц кулики'!I167</f>
        <v>305</v>
      </c>
      <c r="J167" s="131">
        <v>0</v>
      </c>
      <c r="K167" s="328">
        <f t="shared" si="5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кулики'!E168</f>
        <v>0</v>
      </c>
      <c r="F168" s="333">
        <f>'4.4 гр птиц кулики'!F168</f>
        <v>0</v>
      </c>
      <c r="G168" s="333">
        <v>0</v>
      </c>
      <c r="H168" s="131">
        <f>'4.4 гр птиц кулики'!H168</f>
        <v>76</v>
      </c>
      <c r="I168" s="131">
        <f>'4.4 гр птиц кулики'!I168</f>
        <v>76</v>
      </c>
      <c r="J168" s="131">
        <v>0</v>
      </c>
      <c r="K168" s="328">
        <f t="shared" si="5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6">SUM(E15:E168)</f>
        <v>0</v>
      </c>
      <c r="F169" s="333">
        <f t="shared" si="6"/>
        <v>0</v>
      </c>
      <c r="G169" s="333">
        <f t="shared" si="6"/>
        <v>0</v>
      </c>
      <c r="H169" s="333">
        <f t="shared" si="6"/>
        <v>2948</v>
      </c>
      <c r="I169" s="333">
        <f t="shared" si="6"/>
        <v>2369</v>
      </c>
      <c r="J169" s="333">
        <f t="shared" si="6"/>
        <v>10</v>
      </c>
      <c r="K169" s="328">
        <f t="shared" si="5"/>
        <v>10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1494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53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" style="326" customWidth="1"/>
    <col min="4" max="4" width="37.55468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986</v>
      </c>
      <c r="C9" s="805"/>
      <c r="D9" s="805"/>
      <c r="E9" s="34"/>
      <c r="F9" s="34"/>
      <c r="G9" s="34"/>
      <c r="H9" s="34"/>
    </row>
    <row r="11" spans="2:11" ht="22.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f>'4.4 гр птиц голуби'!E15</f>
        <v>0</v>
      </c>
      <c r="F15" s="333">
        <f>'4.4 гр птиц голуби'!F15</f>
        <v>0</v>
      </c>
      <c r="G15" s="333">
        <v>0</v>
      </c>
      <c r="H15" s="333">
        <f>'4.4 гр птиц голуби'!H15</f>
        <v>0</v>
      </c>
      <c r="I15" s="333">
        <f>'4.4 гр птиц голуби'!I15</f>
        <v>0</v>
      </c>
      <c r="J15" s="333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f>'4.4 гр птиц голуби'!E16</f>
        <v>0</v>
      </c>
      <c r="F16" s="333">
        <f>'4.4 гр птиц голуби'!F16</f>
        <v>0</v>
      </c>
      <c r="G16" s="333">
        <v>0</v>
      </c>
      <c r="H16" s="333">
        <f>'4.4 гр птиц голуби'!H16</f>
        <v>0</v>
      </c>
      <c r="I16" s="333">
        <f>'4.4 гр птиц голуби'!I16</f>
        <v>0</v>
      </c>
      <c r="J16" s="333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f>'4.4 гр птиц голуби'!E17</f>
        <v>0</v>
      </c>
      <c r="F17" s="333">
        <f>'4.4 гр птиц голуби'!F17</f>
        <v>0</v>
      </c>
      <c r="G17" s="333">
        <v>0</v>
      </c>
      <c r="H17" s="333">
        <f>'4.4 гр птиц голуби'!H17</f>
        <v>0</v>
      </c>
      <c r="I17" s="333">
        <f>'4.4 гр птиц голуби'!I17</f>
        <v>0</v>
      </c>
      <c r="J17" s="333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f>'4.4 гр птиц голуби'!E18</f>
        <v>0</v>
      </c>
      <c r="F18" s="333">
        <f>'4.4 гр птиц голуби'!F18</f>
        <v>0</v>
      </c>
      <c r="G18" s="333">
        <v>0</v>
      </c>
      <c r="H18" s="333">
        <f>'4.4 гр птиц голуби'!H18</f>
        <v>3</v>
      </c>
      <c r="I18" s="333">
        <f>'4.4 гр птиц голуби'!I18</f>
        <v>3</v>
      </c>
      <c r="J18" s="333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f>'4.4 гр птиц голуби'!E19</f>
        <v>0</v>
      </c>
      <c r="F19" s="333">
        <f>'4.4 гр птиц голуби'!F19</f>
        <v>0</v>
      </c>
      <c r="G19" s="333">
        <v>0</v>
      </c>
      <c r="H19" s="333">
        <f>'4.4 гр птиц голуби'!H19</f>
        <v>0</v>
      </c>
      <c r="I19" s="333">
        <f>'4.4 гр птиц голуби'!I19</f>
        <v>0</v>
      </c>
      <c r="J19" s="333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f>'4.4 гр птиц голуби'!E20</f>
        <v>0</v>
      </c>
      <c r="F20" s="333">
        <f>'4.4 гр птиц голуби'!F20</f>
        <v>0</v>
      </c>
      <c r="G20" s="333">
        <v>0</v>
      </c>
      <c r="H20" s="333">
        <f>'4.4 гр птиц голуби'!H20</f>
        <v>0</v>
      </c>
      <c r="I20" s="333">
        <f>'4.4 гр птиц голуби'!I20</f>
        <v>0</v>
      </c>
      <c r="J20" s="333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f>'4.4 гр птиц голуби'!E21</f>
        <v>0</v>
      </c>
      <c r="F21" s="333">
        <f>'4.4 гр птиц голуби'!F21</f>
        <v>0</v>
      </c>
      <c r="G21" s="333">
        <v>0</v>
      </c>
      <c r="H21" s="333">
        <f>'4.4 гр птиц голуби'!H21</f>
        <v>0</v>
      </c>
      <c r="I21" s="333">
        <f>'4.4 гр птиц голуби'!I21</f>
        <v>0</v>
      </c>
      <c r="J21" s="333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f>'4.4 гр птиц голуби'!E22</f>
        <v>0</v>
      </c>
      <c r="F22" s="333">
        <f>'4.4 гр птиц голуби'!F22</f>
        <v>0</v>
      </c>
      <c r="G22" s="333">
        <v>0</v>
      </c>
      <c r="H22" s="333">
        <f>'4.4 гр птиц голуби'!H22</f>
        <v>0</v>
      </c>
      <c r="I22" s="333">
        <f>'4.4 гр птиц голуби'!I22</f>
        <v>0</v>
      </c>
      <c r="J22" s="333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f>'4.4 гр птиц голуби'!E23</f>
        <v>0</v>
      </c>
      <c r="F23" s="333">
        <f>'4.4 гр птиц голуби'!F23</f>
        <v>0</v>
      </c>
      <c r="G23" s="333">
        <v>0</v>
      </c>
      <c r="H23" s="333">
        <f>'4.4 гр птиц голуби'!H23</f>
        <v>0</v>
      </c>
      <c r="I23" s="333">
        <f>'4.4 гр птиц голуби'!I23</f>
        <v>0</v>
      </c>
      <c r="J23" s="333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f>'4.4 гр птиц голуби'!E24</f>
        <v>0</v>
      </c>
      <c r="F24" s="333">
        <f>'4.4 гр птиц голуби'!F24</f>
        <v>0</v>
      </c>
      <c r="G24" s="333">
        <v>0</v>
      </c>
      <c r="H24" s="333">
        <f>'4.4 гр птиц голуби'!H24</f>
        <v>0</v>
      </c>
      <c r="I24" s="333">
        <f>'4.4 гр птиц голуби'!I24</f>
        <v>0</v>
      </c>
      <c r="J24" s="333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гуси'!E25</f>
        <v>0</v>
      </c>
      <c r="F25" s="393">
        <f>'4.4 гр птиц гуси'!F25</f>
        <v>0</v>
      </c>
      <c r="G25" s="393">
        <v>0</v>
      </c>
      <c r="H25" s="131">
        <f>'4.4 гр птиц гуси'!H25</f>
        <v>0</v>
      </c>
      <c r="I25" s="131">
        <f>'4.4 гр птиц гуси'!I25</f>
        <v>0</v>
      </c>
      <c r="J25" s="131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f>'4.4 гр птиц голуби'!E26</f>
        <v>0</v>
      </c>
      <c r="F26" s="333">
        <f>'4.4 гр птиц голуби'!F26</f>
        <v>0</v>
      </c>
      <c r="G26" s="333">
        <v>0</v>
      </c>
      <c r="H26" s="333">
        <f>'4.4 гр птиц голуби'!H26</f>
        <v>91</v>
      </c>
      <c r="I26" s="333">
        <f>'4.4 гр птиц голуби'!I26</f>
        <v>83</v>
      </c>
      <c r="J26" s="333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f>'4.4 гр птиц голуби'!E27</f>
        <v>0</v>
      </c>
      <c r="F27" s="333">
        <f>'4.4 гр птиц голуби'!F27</f>
        <v>0</v>
      </c>
      <c r="G27" s="333">
        <v>0</v>
      </c>
      <c r="H27" s="333">
        <f>'4.4 гр птиц голуби'!H27</f>
        <v>0</v>
      </c>
      <c r="I27" s="333">
        <f>'4.4 гр птиц голуби'!I27</f>
        <v>0</v>
      </c>
      <c r="J27" s="333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f>'4.4 гр птиц голуби'!E30</f>
        <v>0</v>
      </c>
      <c r="F30" s="333">
        <f>'4.4 гр птиц голуби'!F30</f>
        <v>0</v>
      </c>
      <c r="G30" s="333">
        <v>0</v>
      </c>
      <c r="H30" s="333">
        <f>'4.4 гр птиц голуби'!H30</f>
        <v>0</v>
      </c>
      <c r="I30" s="333">
        <f>'4.4 гр птиц голуби'!I30</f>
        <v>0</v>
      </c>
      <c r="J30" s="333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f>'4.4 гр птиц голуби'!E31</f>
        <v>0</v>
      </c>
      <c r="F31" s="333">
        <f>'4.4 гр птиц голуби'!F31</f>
        <v>0</v>
      </c>
      <c r="G31" s="333">
        <v>0</v>
      </c>
      <c r="H31" s="333">
        <f>'4.4 гр птиц голуби'!H31</f>
        <v>0</v>
      </c>
      <c r="I31" s="333">
        <f>'4.4 гр птиц голуби'!I31</f>
        <v>0</v>
      </c>
      <c r="J31" s="333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f>'4.4 гр птиц голуби'!E32</f>
        <v>0</v>
      </c>
      <c r="F32" s="333">
        <f>'4.4 гр птиц голуби'!F32</f>
        <v>0</v>
      </c>
      <c r="G32" s="333">
        <v>0</v>
      </c>
      <c r="H32" s="333">
        <f>'4.4 гр птиц голуби'!H32</f>
        <v>1</v>
      </c>
      <c r="I32" s="333">
        <f>'4.4 гр птиц голуби'!I32</f>
        <v>1</v>
      </c>
      <c r="J32" s="333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f>'4.4 гр птиц голуби'!E33</f>
        <v>0</v>
      </c>
      <c r="F33" s="333">
        <f>'4.4 гр птиц голуби'!F33</f>
        <v>0</v>
      </c>
      <c r="G33" s="333">
        <v>0</v>
      </c>
      <c r="H33" s="333">
        <f>'4.4 гр птиц голуби'!H33</f>
        <v>0</v>
      </c>
      <c r="I33" s="333">
        <f>'4.4 гр птиц голуби'!I33</f>
        <v>0</v>
      </c>
      <c r="J33" s="333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f>'4.4 гр птиц голуби'!E34</f>
        <v>0</v>
      </c>
      <c r="F34" s="333">
        <f>'4.4 гр птиц голуби'!F34</f>
        <v>0</v>
      </c>
      <c r="G34" s="333">
        <v>0</v>
      </c>
      <c r="H34" s="333">
        <f>'4.4 гр птиц голуби'!H34</f>
        <v>0</v>
      </c>
      <c r="I34" s="333">
        <f>'4.4 гр птиц голуби'!I34</f>
        <v>0</v>
      </c>
      <c r="J34" s="333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f>'4.4 гр птиц голуби'!E35</f>
        <v>0</v>
      </c>
      <c r="F35" s="333">
        <f>'4.4 гр птиц голуби'!F35</f>
        <v>0</v>
      </c>
      <c r="G35" s="333">
        <v>0</v>
      </c>
      <c r="H35" s="333">
        <f>'4.4 гр птиц голуби'!H35</f>
        <v>2</v>
      </c>
      <c r="I35" s="333">
        <f>'4.4 гр птиц голуби'!I35</f>
        <v>2</v>
      </c>
      <c r="J35" s="333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f>'4.4 гр птиц голуби'!E36</f>
        <v>0</v>
      </c>
      <c r="F36" s="333">
        <f>'4.4 гр птиц голуби'!F36</f>
        <v>0</v>
      </c>
      <c r="G36" s="333">
        <v>0</v>
      </c>
      <c r="H36" s="333">
        <f>'4.4 гр птиц голуби'!H36</f>
        <v>0</v>
      </c>
      <c r="I36" s="333">
        <f>'4.4 гр птиц голуби'!I36</f>
        <v>0</v>
      </c>
      <c r="J36" s="333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f>'4.4 гр птиц голуби'!E37</f>
        <v>0</v>
      </c>
      <c r="F37" s="333">
        <f>'4.4 гр птиц голуби'!F37</f>
        <v>0</v>
      </c>
      <c r="G37" s="333">
        <v>0</v>
      </c>
      <c r="H37" s="333">
        <f>'4.4 гр птиц голуби'!H37</f>
        <v>0</v>
      </c>
      <c r="I37" s="333">
        <f>'4.4 гр птиц голуби'!I37</f>
        <v>0</v>
      </c>
      <c r="J37" s="333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f>'4.4 гр птиц голуби'!E38</f>
        <v>0</v>
      </c>
      <c r="F38" s="333">
        <f>'4.4 гр птиц голуби'!F38</f>
        <v>0</v>
      </c>
      <c r="G38" s="333">
        <v>0</v>
      </c>
      <c r="H38" s="333">
        <f>'4.4 гр птиц голуби'!H38</f>
        <v>0</v>
      </c>
      <c r="I38" s="333">
        <f>'4.4 гр птиц голуби'!I38</f>
        <v>0</v>
      </c>
      <c r="J38" s="333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f>'4.4 гр птиц голуби'!E39</f>
        <v>0</v>
      </c>
      <c r="F39" s="333">
        <f>'4.4 гр птиц голуби'!F39</f>
        <v>0</v>
      </c>
      <c r="G39" s="333">
        <v>0</v>
      </c>
      <c r="H39" s="333">
        <f>'4.4 гр птиц голуби'!H39</f>
        <v>47</v>
      </c>
      <c r="I39" s="333">
        <f>'4.4 гр птиц голуби'!I39</f>
        <v>26</v>
      </c>
      <c r="J39" s="333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f>'4.4 гр птиц голуби'!E40</f>
        <v>0</v>
      </c>
      <c r="F40" s="333">
        <f>'4.4 гр птиц голуби'!F40</f>
        <v>0</v>
      </c>
      <c r="G40" s="333">
        <v>0</v>
      </c>
      <c r="H40" s="333">
        <f>'4.4 гр птиц голуби'!H40</f>
        <v>16</v>
      </c>
      <c r="I40" s="333">
        <f>'4.4 гр птиц голуби'!I40</f>
        <v>9</v>
      </c>
      <c r="J40" s="333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f>'4.4 гр птиц голуби'!E41</f>
        <v>0</v>
      </c>
      <c r="F41" s="333">
        <f>'4.4 гр птиц голуби'!F41</f>
        <v>0</v>
      </c>
      <c r="G41" s="333">
        <v>0</v>
      </c>
      <c r="H41" s="333">
        <f>'4.4 гр птиц голуби'!H41</f>
        <v>0</v>
      </c>
      <c r="I41" s="333">
        <f>'4.4 гр птиц голуби'!I41</f>
        <v>0</v>
      </c>
      <c r="J41" s="333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f>'4.4 гр птиц голуби'!E42</f>
        <v>0</v>
      </c>
      <c r="F42" s="333">
        <f>'4.4 гр птиц голуби'!F42</f>
        <v>0</v>
      </c>
      <c r="G42" s="333">
        <v>0</v>
      </c>
      <c r="H42" s="333">
        <f>'4.4 гр птиц голуби'!H42</f>
        <v>0</v>
      </c>
      <c r="I42" s="333">
        <f>'4.4 гр птиц голуби'!I42</f>
        <v>0</v>
      </c>
      <c r="J42" s="333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f>'4.4 гр птиц голуби'!E44</f>
        <v>0</v>
      </c>
      <c r="F44" s="333">
        <f>'4.4 гр птиц голуби'!F44</f>
        <v>0</v>
      </c>
      <c r="G44" s="333">
        <v>0</v>
      </c>
      <c r="H44" s="333">
        <f>'4.4 гр птиц голуби'!H44</f>
        <v>0</v>
      </c>
      <c r="I44" s="333">
        <f>'4.4 гр птиц голуби'!I44</f>
        <v>0</v>
      </c>
      <c r="J44" s="333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f>'4.4 гр птиц голуби'!E45</f>
        <v>0</v>
      </c>
      <c r="F45" s="333">
        <f>'4.4 гр птиц голуби'!F45</f>
        <v>0</v>
      </c>
      <c r="G45" s="333">
        <v>0</v>
      </c>
      <c r="H45" s="333">
        <f>'4.4 гр птиц голуби'!H45</f>
        <v>0</v>
      </c>
      <c r="I45" s="333">
        <f>'4.4 гр птиц голуби'!I45</f>
        <v>0</v>
      </c>
      <c r="J45" s="333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f>'4.4 гр птиц голуби'!E46</f>
        <v>0</v>
      </c>
      <c r="F46" s="333">
        <f>'4.4 гр птиц голуби'!F46</f>
        <v>0</v>
      </c>
      <c r="G46" s="333">
        <v>0</v>
      </c>
      <c r="H46" s="333">
        <f>'4.4 гр птиц голуби'!H46</f>
        <v>0</v>
      </c>
      <c r="I46" s="333">
        <f>'4.4 гр птиц голуби'!I46</f>
        <v>0</v>
      </c>
      <c r="J46" s="333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f>'4.4 гр птиц голуби'!E47</f>
        <v>0</v>
      </c>
      <c r="F47" s="333">
        <f>'4.4 гр птиц голуби'!F47</f>
        <v>0</v>
      </c>
      <c r="G47" s="333">
        <v>0</v>
      </c>
      <c r="H47" s="333">
        <f>'4.4 гр птиц голуби'!H47</f>
        <v>0</v>
      </c>
      <c r="I47" s="333">
        <f>'4.4 гр птиц голуби'!I47</f>
        <v>0</v>
      </c>
      <c r="J47" s="333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f>'4.4 гр птиц голуби'!E48</f>
        <v>0</v>
      </c>
      <c r="F48" s="333">
        <f>'4.4 гр птиц голуби'!F48</f>
        <v>0</v>
      </c>
      <c r="G48" s="333">
        <v>0</v>
      </c>
      <c r="H48" s="333">
        <f>'4.4 гр птиц голуби'!H48</f>
        <v>0</v>
      </c>
      <c r="I48" s="333">
        <f>'4.4 гр птиц голуби'!I48</f>
        <v>0</v>
      </c>
      <c r="J48" s="333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f>'4.4 гр птиц голуби'!E49</f>
        <v>0</v>
      </c>
      <c r="F49" s="333">
        <f>'4.4 гр птиц голуби'!F49</f>
        <v>0</v>
      </c>
      <c r="G49" s="333">
        <v>0</v>
      </c>
      <c r="H49" s="333">
        <f>'4.4 гр птиц голуби'!H49</f>
        <v>0</v>
      </c>
      <c r="I49" s="333">
        <f>'4.4 гр птиц голуби'!I49</f>
        <v>0</v>
      </c>
      <c r="J49" s="333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f>'4.4 гр птиц голуби'!E50</f>
        <v>0</v>
      </c>
      <c r="F50" s="333">
        <f>'4.4 гр птиц голуби'!F50</f>
        <v>0</v>
      </c>
      <c r="G50" s="333">
        <v>0</v>
      </c>
      <c r="H50" s="333">
        <f>'4.4 гр птиц голуби'!H50</f>
        <v>0</v>
      </c>
      <c r="I50" s="333">
        <f>'4.4 гр птиц голуби'!I50</f>
        <v>0</v>
      </c>
      <c r="J50" s="333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f>'4.4 гр птиц голуби'!E51</f>
        <v>0</v>
      </c>
      <c r="F51" s="333">
        <f>'4.4 гр птиц голуби'!F51</f>
        <v>0</v>
      </c>
      <c r="G51" s="333">
        <v>0</v>
      </c>
      <c r="H51" s="333">
        <f>'4.4 гр птиц голуби'!H51</f>
        <v>0</v>
      </c>
      <c r="I51" s="333">
        <f>'4.4 гр птиц голуби'!I51</f>
        <v>0</v>
      </c>
      <c r="J51" s="333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f>'4.4 гр птиц голуби'!E52</f>
        <v>0</v>
      </c>
      <c r="F52" s="333">
        <f>'4.4 гр птиц голуби'!F52</f>
        <v>0</v>
      </c>
      <c r="G52" s="333">
        <v>0</v>
      </c>
      <c r="H52" s="333">
        <f>'4.4 гр птиц голуби'!H52</f>
        <v>4</v>
      </c>
      <c r="I52" s="333">
        <f>'4.4 гр птиц голуби'!I52</f>
        <v>4</v>
      </c>
      <c r="J52" s="333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f>'4.4 гр птиц голуби'!E53</f>
        <v>0</v>
      </c>
      <c r="F53" s="333">
        <f>'4.4 гр птиц голуби'!F53</f>
        <v>0</v>
      </c>
      <c r="G53" s="333">
        <v>0</v>
      </c>
      <c r="H53" s="333">
        <f>'4.4 гр птиц голуби'!H53</f>
        <v>0</v>
      </c>
      <c r="I53" s="333">
        <f>'4.4 гр птиц голуби'!I53</f>
        <v>0</v>
      </c>
      <c r="J53" s="333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f>'4.4 гр птиц голуби'!E54</f>
        <v>0</v>
      </c>
      <c r="F54" s="333">
        <f>'4.4 гр птиц голуби'!F54</f>
        <v>0</v>
      </c>
      <c r="G54" s="333">
        <v>0</v>
      </c>
      <c r="H54" s="333">
        <f>'4.4 гр птиц голуби'!H54</f>
        <v>0</v>
      </c>
      <c r="I54" s="333">
        <f>'4.4 гр птиц голуби'!I54</f>
        <v>0</v>
      </c>
      <c r="J54" s="333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f>'4.4 гр птиц голуби'!E55</f>
        <v>0</v>
      </c>
      <c r="F55" s="333">
        <f>'4.4 гр птиц голуби'!F55</f>
        <v>0</v>
      </c>
      <c r="G55" s="333">
        <v>0</v>
      </c>
      <c r="H55" s="333">
        <f>'4.4 гр птиц голуби'!H55</f>
        <v>64</v>
      </c>
      <c r="I55" s="333">
        <f>'4.4 гр птиц голуби'!I55</f>
        <v>60</v>
      </c>
      <c r="J55" s="333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f>'4.4 гр птиц голуби'!E56</f>
        <v>0</v>
      </c>
      <c r="F56" s="333">
        <f>'4.4 гр птиц голуби'!F56</f>
        <v>0</v>
      </c>
      <c r="G56" s="333">
        <v>0</v>
      </c>
      <c r="H56" s="333">
        <f>'4.4 гр птиц голуби'!H56</f>
        <v>0</v>
      </c>
      <c r="I56" s="333">
        <f>'4.4 гр птиц голуби'!I56</f>
        <v>0</v>
      </c>
      <c r="J56" s="333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f>'4.4 гр птиц голуби'!E57</f>
        <v>0</v>
      </c>
      <c r="F57" s="333">
        <f>'4.4 гр птиц голуби'!F57</f>
        <v>0</v>
      </c>
      <c r="G57" s="333">
        <v>0</v>
      </c>
      <c r="H57" s="333">
        <f>'4.4 гр птиц голуби'!H57</f>
        <v>0</v>
      </c>
      <c r="I57" s="333">
        <f>'4.4 гр птиц голуби'!I57</f>
        <v>0</v>
      </c>
      <c r="J57" s="333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f>'4.4 гр птиц голуби'!E58</f>
        <v>0</v>
      </c>
      <c r="F58" s="333">
        <f>'4.4 гр птиц голуби'!F58</f>
        <v>0</v>
      </c>
      <c r="G58" s="333">
        <v>0</v>
      </c>
      <c r="H58" s="333">
        <f>'4.4 гр птиц голуби'!H58</f>
        <v>0</v>
      </c>
      <c r="I58" s="333">
        <f>'4.4 гр птиц голуби'!I58</f>
        <v>0</v>
      </c>
      <c r="J58" s="333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f>'4.4 гр птиц голуби'!E59</f>
        <v>0</v>
      </c>
      <c r="F59" s="333">
        <f>'4.4 гр птиц голуби'!F59</f>
        <v>0</v>
      </c>
      <c r="G59" s="333">
        <v>0</v>
      </c>
      <c r="H59" s="333">
        <f>'4.4 гр птиц голуби'!H59</f>
        <v>0</v>
      </c>
      <c r="I59" s="333">
        <f>'4.4 гр птиц голуби'!I59</f>
        <v>0</v>
      </c>
      <c r="J59" s="333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f>'4.4 гр птиц голуби'!E60</f>
        <v>0</v>
      </c>
      <c r="F60" s="333">
        <f>'4.4 гр птиц голуби'!F60</f>
        <v>0</v>
      </c>
      <c r="G60" s="333">
        <v>0</v>
      </c>
      <c r="H60" s="333">
        <f>'4.4 гр птиц голуби'!H60</f>
        <v>0</v>
      </c>
      <c r="I60" s="333">
        <f>'4.4 гр птиц голуби'!I60</f>
        <v>0</v>
      </c>
      <c r="J60" s="333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f>'4.4 гр птиц голуби'!E61</f>
        <v>0</v>
      </c>
      <c r="F61" s="333">
        <f>'4.4 гр птиц голуби'!F61</f>
        <v>0</v>
      </c>
      <c r="G61" s="333">
        <v>0</v>
      </c>
      <c r="H61" s="333">
        <f>'4.4 гр птиц голуби'!H61</f>
        <v>0</v>
      </c>
      <c r="I61" s="333">
        <f>'4.4 гр птиц голуби'!I61</f>
        <v>0</v>
      </c>
      <c r="J61" s="333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f>'4.4 гр птиц голуби'!E62</f>
        <v>0</v>
      </c>
      <c r="F62" s="333">
        <f>'4.4 гр птиц голуби'!F62</f>
        <v>0</v>
      </c>
      <c r="G62" s="333">
        <v>0</v>
      </c>
      <c r="H62" s="333">
        <f>'4.4 гр птиц голуби'!H62</f>
        <v>0</v>
      </c>
      <c r="I62" s="333">
        <f>'4.4 гр птиц голуби'!I62</f>
        <v>0</v>
      </c>
      <c r="J62" s="333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f>'4.4 гр птиц голуби'!E63</f>
        <v>0</v>
      </c>
      <c r="F63" s="333">
        <f>'4.4 гр птиц голуби'!F63</f>
        <v>0</v>
      </c>
      <c r="G63" s="333">
        <v>0</v>
      </c>
      <c r="H63" s="333">
        <f>'4.4 гр птиц голуби'!H63</f>
        <v>0</v>
      </c>
      <c r="I63" s="333">
        <f>'4.4 гр птиц голуби'!I63</f>
        <v>0</v>
      </c>
      <c r="J63" s="333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f>'4.4 гр птиц голуби'!E64</f>
        <v>0</v>
      </c>
      <c r="F64" s="333">
        <f>'4.4 гр птиц голуби'!F64</f>
        <v>0</v>
      </c>
      <c r="G64" s="333">
        <v>0</v>
      </c>
      <c r="H64" s="333">
        <f>'4.4 гр птиц голуби'!H64</f>
        <v>0</v>
      </c>
      <c r="I64" s="333">
        <f>'4.4 гр птиц голуби'!I64</f>
        <v>0</v>
      </c>
      <c r="J64" s="333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f>'4.4 гр птиц голуби'!E65</f>
        <v>0</v>
      </c>
      <c r="F65" s="333">
        <f>'4.4 гр птиц голуби'!F65</f>
        <v>0</v>
      </c>
      <c r="G65" s="333">
        <v>0</v>
      </c>
      <c r="H65" s="333">
        <f>'4.4 гр птиц голуби'!H65</f>
        <v>0</v>
      </c>
      <c r="I65" s="333">
        <f>'4.4 гр птиц голуби'!I65</f>
        <v>0</v>
      </c>
      <c r="J65" s="333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f>'4.4 гр птиц голуби'!E66</f>
        <v>0</v>
      </c>
      <c r="F66" s="333">
        <f>'4.4 гр птиц голуби'!F66</f>
        <v>0</v>
      </c>
      <c r="G66" s="333">
        <v>0</v>
      </c>
      <c r="H66" s="333">
        <f>'4.4 гр птиц голуби'!H66</f>
        <v>0</v>
      </c>
      <c r="I66" s="333">
        <f>'4.4 гр птиц голуби'!I66</f>
        <v>0</v>
      </c>
      <c r="J66" s="333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f>'4.4 гр птиц голуби'!E67</f>
        <v>0</v>
      </c>
      <c r="F67" s="333">
        <f>'4.4 гр птиц голуби'!F67</f>
        <v>0</v>
      </c>
      <c r="G67" s="333">
        <v>0</v>
      </c>
      <c r="H67" s="333">
        <f>'4.4 гр птиц голуби'!H67</f>
        <v>0</v>
      </c>
      <c r="I67" s="333">
        <f>'4.4 гр птиц голуби'!I67</f>
        <v>0</v>
      </c>
      <c r="J67" s="333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f>'4.4 гр птиц голуби'!E68</f>
        <v>0</v>
      </c>
      <c r="F68" s="333">
        <f>'4.4 гр птиц голуби'!F68</f>
        <v>0</v>
      </c>
      <c r="G68" s="333">
        <v>0</v>
      </c>
      <c r="H68" s="333">
        <f>'4.4 гр птиц голуби'!H68</f>
        <v>0</v>
      </c>
      <c r="I68" s="333">
        <f>'4.4 гр птиц голуби'!I68</f>
        <v>0</v>
      </c>
      <c r="J68" s="333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f>'4.4 гр птиц голуби'!E69</f>
        <v>0</v>
      </c>
      <c r="F69" s="333">
        <f>'4.4 гр птиц голуби'!F69</f>
        <v>0</v>
      </c>
      <c r="G69" s="333">
        <v>0</v>
      </c>
      <c r="H69" s="333">
        <f>'4.4 гр птиц голуби'!H69</f>
        <v>0</v>
      </c>
      <c r="I69" s="333">
        <f>'4.4 гр птиц голуби'!I69</f>
        <v>0</v>
      </c>
      <c r="J69" s="333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f>'4.4 гр птиц голуби'!E70</f>
        <v>0</v>
      </c>
      <c r="F70" s="333">
        <f>'4.4 гр птиц голуби'!F70</f>
        <v>0</v>
      </c>
      <c r="G70" s="333">
        <v>0</v>
      </c>
      <c r="H70" s="333">
        <f>'4.4 гр птиц голуби'!H70</f>
        <v>0</v>
      </c>
      <c r="I70" s="333">
        <f>'4.4 гр птиц голуби'!I70</f>
        <v>0</v>
      </c>
      <c r="J70" s="333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f>'4.4 гр птиц голуби'!E71</f>
        <v>0</v>
      </c>
      <c r="F71" s="333">
        <f>'4.4 гр птиц голуби'!F71</f>
        <v>0</v>
      </c>
      <c r="G71" s="333">
        <v>0</v>
      </c>
      <c r="H71" s="333">
        <f>'4.4 гр птиц голуби'!H71</f>
        <v>0</v>
      </c>
      <c r="I71" s="333">
        <f>'4.4 гр птиц голуби'!I71</f>
        <v>0</v>
      </c>
      <c r="J71" s="333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f>'4.4 гр птиц голуби'!E72</f>
        <v>0</v>
      </c>
      <c r="F72" s="333">
        <f>'4.4 гр птиц голуби'!F72</f>
        <v>0</v>
      </c>
      <c r="G72" s="333">
        <v>0</v>
      </c>
      <c r="H72" s="333">
        <f>'4.4 гр птиц голуби'!H72</f>
        <v>0</v>
      </c>
      <c r="I72" s="333">
        <f>'4.4 гр птиц голуби'!I72</f>
        <v>0</v>
      </c>
      <c r="J72" s="333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f>'4.4 гр птиц голуби'!E73</f>
        <v>0</v>
      </c>
      <c r="F73" s="333">
        <f>'4.4 гр птиц голуби'!F73</f>
        <v>0</v>
      </c>
      <c r="G73" s="333">
        <v>0</v>
      </c>
      <c r="H73" s="333">
        <f>'4.4 гр птиц голуби'!H73</f>
        <v>0</v>
      </c>
      <c r="I73" s="333">
        <f>'4.4 гр птиц голуби'!I73</f>
        <v>0</v>
      </c>
      <c r="J73" s="333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f>'4.4 гр птиц голуби'!E74</f>
        <v>0</v>
      </c>
      <c r="F74" s="333">
        <f>'4.4 гр птиц голуби'!F74</f>
        <v>0</v>
      </c>
      <c r="G74" s="333">
        <v>0</v>
      </c>
      <c r="H74" s="333">
        <f>'4.4 гр птиц голуби'!H74</f>
        <v>0</v>
      </c>
      <c r="I74" s="333">
        <f>'4.4 гр птиц голуби'!I74</f>
        <v>0</v>
      </c>
      <c r="J74" s="333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f>'4.4 гр птиц голуби'!E75</f>
        <v>0</v>
      </c>
      <c r="F75" s="333">
        <f>'4.4 гр птиц голуби'!F75</f>
        <v>0</v>
      </c>
      <c r="G75" s="333">
        <v>0</v>
      </c>
      <c r="H75" s="333">
        <f>'4.4 гр птиц голуби'!H75</f>
        <v>0</v>
      </c>
      <c r="I75" s="333">
        <f>'4.4 гр птиц голуби'!I75</f>
        <v>0</v>
      </c>
      <c r="J75" s="333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f>'4.4 гр птиц голуби'!E76</f>
        <v>0</v>
      </c>
      <c r="F76" s="333">
        <f>'4.4 гр птиц голуби'!F76</f>
        <v>0</v>
      </c>
      <c r="G76" s="333">
        <v>0</v>
      </c>
      <c r="H76" s="333">
        <f>'4.4 гр птиц голуби'!H76</f>
        <v>0</v>
      </c>
      <c r="I76" s="333">
        <f>'4.4 гр птиц голуби'!I76</f>
        <v>0</v>
      </c>
      <c r="J76" s="333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f>'4.4 гр птиц голуби'!E77</f>
        <v>0</v>
      </c>
      <c r="F77" s="333">
        <f>'4.4 гр птиц голуби'!F77</f>
        <v>0</v>
      </c>
      <c r="G77" s="333">
        <v>0</v>
      </c>
      <c r="H77" s="333">
        <f>'4.4 гр птиц голуби'!H77</f>
        <v>0</v>
      </c>
      <c r="I77" s="333">
        <f>'4.4 гр птиц голуби'!I77</f>
        <v>0</v>
      </c>
      <c r="J77" s="333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f>'4.4 гр птиц голуби'!E78</f>
        <v>0</v>
      </c>
      <c r="F78" s="333">
        <f>'4.4 гр птиц голуби'!F78</f>
        <v>0</v>
      </c>
      <c r="G78" s="333">
        <v>0</v>
      </c>
      <c r="H78" s="333">
        <f>'4.4 гр птиц голуби'!H78</f>
        <v>17</v>
      </c>
      <c r="I78" s="333">
        <f>'4.4 гр птиц голуби'!I78</f>
        <v>6</v>
      </c>
      <c r="J78" s="333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f>'4.4 гр птиц голуби'!E79</f>
        <v>0</v>
      </c>
      <c r="F79" s="333">
        <f>'4.4 гр птиц голуби'!F79</f>
        <v>0</v>
      </c>
      <c r="G79" s="333">
        <v>0</v>
      </c>
      <c r="H79" s="333">
        <f>'4.4 гр птиц голуби'!H79</f>
        <v>14</v>
      </c>
      <c r="I79" s="333">
        <f>'4.4 гр птиц голуби'!I79</f>
        <v>10</v>
      </c>
      <c r="J79" s="333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f>'4.4 гр птиц голуби'!E80</f>
        <v>0</v>
      </c>
      <c r="F80" s="333">
        <f>'4.4 гр птиц голуби'!F80</f>
        <v>0</v>
      </c>
      <c r="G80" s="333">
        <v>0</v>
      </c>
      <c r="H80" s="333">
        <f>'4.4 гр птиц голуби'!H80</f>
        <v>0</v>
      </c>
      <c r="I80" s="333">
        <f>'4.4 гр птиц голуби'!I80</f>
        <v>0</v>
      </c>
      <c r="J80" s="333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f>'4.4 гр птиц голуби'!E81</f>
        <v>0</v>
      </c>
      <c r="F81" s="333">
        <f>'4.4 гр птиц голуби'!F81</f>
        <v>0</v>
      </c>
      <c r="G81" s="333">
        <v>0</v>
      </c>
      <c r="H81" s="333">
        <f>'4.4 гр птиц голуби'!H81</f>
        <v>113</v>
      </c>
      <c r="I81" s="333">
        <f>'4.4 гр птиц голуби'!I81</f>
        <v>94</v>
      </c>
      <c r="J81" s="333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f>'4.4 гр птиц голуби'!E82</f>
        <v>0</v>
      </c>
      <c r="F82" s="333">
        <f>'4.4 гр птиц голуби'!F82</f>
        <v>0</v>
      </c>
      <c r="G82" s="333">
        <v>0</v>
      </c>
      <c r="H82" s="333">
        <f>'4.4 гр птиц голуби'!H82</f>
        <v>0</v>
      </c>
      <c r="I82" s="333">
        <f>'4.4 гр птиц голуби'!I82</f>
        <v>0</v>
      </c>
      <c r="J82" s="333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f>'4.4 гр птиц голуби'!E83</f>
        <v>0</v>
      </c>
      <c r="F83" s="333">
        <f>'4.4 гр птиц голуби'!F83</f>
        <v>0</v>
      </c>
      <c r="G83" s="333">
        <v>0</v>
      </c>
      <c r="H83" s="333">
        <f>'4.4 гр птиц голуби'!H83</f>
        <v>0</v>
      </c>
      <c r="I83" s="333">
        <f>'4.4 гр птиц голуби'!I83</f>
        <v>0</v>
      </c>
      <c r="J83" s="333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f>'4.4 гр птиц голуби'!E84</f>
        <v>0</v>
      </c>
      <c r="F84" s="333">
        <f>'4.4 гр птиц голуби'!F84</f>
        <v>0</v>
      </c>
      <c r="G84" s="333">
        <v>0</v>
      </c>
      <c r="H84" s="333">
        <f>'4.4 гр птиц голуби'!H84</f>
        <v>0</v>
      </c>
      <c r="I84" s="333">
        <f>'4.4 гр птиц голуби'!I84</f>
        <v>0</v>
      </c>
      <c r="J84" s="333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f>'4.4 гр птиц голуби'!E85</f>
        <v>0</v>
      </c>
      <c r="F85" s="333">
        <f>'4.4 гр птиц голуби'!F85</f>
        <v>0</v>
      </c>
      <c r="G85" s="333">
        <v>0</v>
      </c>
      <c r="H85" s="333">
        <f>'4.4 гр птиц голуби'!H85</f>
        <v>0</v>
      </c>
      <c r="I85" s="333">
        <f>'4.4 гр птиц голуби'!I85</f>
        <v>0</v>
      </c>
      <c r="J85" s="333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f>'4.4 гр птиц голуби'!E86</f>
        <v>0</v>
      </c>
      <c r="F86" s="333">
        <f>'4.4 гр птиц голуби'!F86</f>
        <v>0</v>
      </c>
      <c r="G86" s="333">
        <v>0</v>
      </c>
      <c r="H86" s="333">
        <f>'4.4 гр птиц голуби'!H86</f>
        <v>0</v>
      </c>
      <c r="I86" s="333">
        <f>'4.4 гр птиц голуби'!I86</f>
        <v>0</v>
      </c>
      <c r="J86" s="333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f>'4.4 гр птиц голуби'!E87</f>
        <v>0</v>
      </c>
      <c r="F87" s="273">
        <f>'4.4 гр птиц голуби'!F87</f>
        <v>0</v>
      </c>
      <c r="G87" s="273">
        <v>0</v>
      </c>
      <c r="H87" s="273">
        <f>'4.4 гр птиц голуби'!H87</f>
        <v>0</v>
      </c>
      <c r="I87" s="273">
        <f>'4.4 гр птиц голуби'!I87</f>
        <v>0</v>
      </c>
      <c r="J87" s="273">
        <v>0</v>
      </c>
      <c r="K87" s="328">
        <f t="shared" si="0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459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273">
        <f>'4.4 гр птиц голуби'!E89</f>
        <v>0</v>
      </c>
      <c r="F89" s="273">
        <f>'4.4 гр птиц голуби'!F89</f>
        <v>0</v>
      </c>
      <c r="G89" s="273">
        <v>0</v>
      </c>
      <c r="H89" s="273">
        <f>'4.4 гр птиц голуби'!H89</f>
        <v>0</v>
      </c>
      <c r="I89" s="273">
        <f>'4.4 гр птиц голуби'!I89</f>
        <v>0</v>
      </c>
      <c r="J89" s="273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f>'4.4 гр птиц голуби'!E90</f>
        <v>0</v>
      </c>
      <c r="F90" s="333">
        <f>'4.4 гр птиц голуби'!F90</f>
        <v>0</v>
      </c>
      <c r="G90" s="333">
        <v>0</v>
      </c>
      <c r="H90" s="333">
        <f>'4.4 гр птиц голуби'!H90</f>
        <v>0</v>
      </c>
      <c r="I90" s="333">
        <f>'4.4 гр птиц голуби'!I90</f>
        <v>0</v>
      </c>
      <c r="J90" s="333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f>'4.4 гр птиц голуби'!E91</f>
        <v>0</v>
      </c>
      <c r="F91" s="333">
        <f>'4.4 гр птиц голуби'!F91</f>
        <v>0</v>
      </c>
      <c r="G91" s="333">
        <v>0</v>
      </c>
      <c r="H91" s="333">
        <f>'4.4 гр птиц голуби'!H91</f>
        <v>0</v>
      </c>
      <c r="I91" s="333">
        <f>'4.4 гр птиц голуби'!I91</f>
        <v>0</v>
      </c>
      <c r="J91" s="333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f>'4.4 гр птиц голуби'!E92</f>
        <v>0</v>
      </c>
      <c r="F92" s="333">
        <f>'4.4 гр птиц голуби'!F92</f>
        <v>0</v>
      </c>
      <c r="G92" s="333">
        <v>0</v>
      </c>
      <c r="H92" s="333">
        <f>'4.4 гр птиц голуби'!H92</f>
        <v>0</v>
      </c>
      <c r="I92" s="333">
        <f>'4.4 гр птиц голуби'!I92</f>
        <v>0</v>
      </c>
      <c r="J92" s="333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f>'4.4 гр птиц голуби'!E93</f>
        <v>0</v>
      </c>
      <c r="F93" s="333">
        <f>'4.4 гр птиц голуби'!F93</f>
        <v>0</v>
      </c>
      <c r="G93" s="333">
        <v>0</v>
      </c>
      <c r="H93" s="333">
        <f>'4.4 гр птиц голуби'!H93</f>
        <v>0</v>
      </c>
      <c r="I93" s="333">
        <f>'4.4 гр птиц голуби'!I93</f>
        <v>0</v>
      </c>
      <c r="J93" s="333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f>'4.4 гр птиц голуби'!E94</f>
        <v>0</v>
      </c>
      <c r="F94" s="333">
        <f>'4.4 гр птиц голуби'!F94</f>
        <v>0</v>
      </c>
      <c r="G94" s="333">
        <v>0</v>
      </c>
      <c r="H94" s="333">
        <f>'4.4 гр птиц голуби'!H94</f>
        <v>0</v>
      </c>
      <c r="I94" s="333">
        <f>'4.4 гр птиц голуби'!I94</f>
        <v>0</v>
      </c>
      <c r="J94" s="333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f>'4.4 гр птиц голуби'!E95</f>
        <v>0</v>
      </c>
      <c r="F95" s="333">
        <f>'4.4 гр птиц голуби'!F95</f>
        <v>0</v>
      </c>
      <c r="G95" s="333">
        <v>0</v>
      </c>
      <c r="H95" s="333">
        <f>'4.4 гр птиц голуби'!H95</f>
        <v>67</v>
      </c>
      <c r="I95" s="333">
        <f>'4.4 гр птиц голуби'!I95</f>
        <v>46</v>
      </c>
      <c r="J95" s="333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f>'4.4 гр птиц голуби'!E96</f>
        <v>0</v>
      </c>
      <c r="F96" s="333">
        <f>'4.4 гр птиц голуби'!F96</f>
        <v>0</v>
      </c>
      <c r="G96" s="333">
        <v>0</v>
      </c>
      <c r="H96" s="333">
        <f>'4.4 гр птиц голуби'!H96</f>
        <v>0</v>
      </c>
      <c r="I96" s="333">
        <f>'4.4 гр птиц голуби'!I96</f>
        <v>0</v>
      </c>
      <c r="J96" s="333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f>'4.4 гр птиц голуби'!E97</f>
        <v>0</v>
      </c>
      <c r="F97" s="333">
        <f>'4.4 гр птиц голуби'!F97</f>
        <v>0</v>
      </c>
      <c r="G97" s="333">
        <v>0</v>
      </c>
      <c r="H97" s="333">
        <f>'4.4 гр птиц голуби'!H97</f>
        <v>0</v>
      </c>
      <c r="I97" s="333">
        <f>'4.4 гр птиц голуби'!I97</f>
        <v>0</v>
      </c>
      <c r="J97" s="333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f>'4.4 гр птиц голуби'!E98</f>
        <v>0</v>
      </c>
      <c r="F98" s="333">
        <f>'4.4 гр птиц голуби'!F98</f>
        <v>0</v>
      </c>
      <c r="G98" s="333">
        <v>0</v>
      </c>
      <c r="H98" s="333">
        <f>'4.4 гр птиц голуби'!H98</f>
        <v>1</v>
      </c>
      <c r="I98" s="333">
        <f>'4.4 гр птиц голуби'!I98</f>
        <v>1</v>
      </c>
      <c r="J98" s="333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f>'4.4 гр птиц голуби'!E99</f>
        <v>0</v>
      </c>
      <c r="F99" s="333">
        <f>'4.4 гр птиц голуби'!F99</f>
        <v>0</v>
      </c>
      <c r="G99" s="333">
        <v>0</v>
      </c>
      <c r="H99" s="333">
        <f>'4.4 гр птиц голуби'!H99</f>
        <v>0</v>
      </c>
      <c r="I99" s="333">
        <f>'4.4 гр птиц голуби'!I99</f>
        <v>0</v>
      </c>
      <c r="J99" s="333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f>'4.4 гр птиц голуби'!E100</f>
        <v>0</v>
      </c>
      <c r="F100" s="333">
        <f>'4.4 гр птиц голуби'!F100</f>
        <v>0</v>
      </c>
      <c r="G100" s="333">
        <v>0</v>
      </c>
      <c r="H100" s="333">
        <f>'4.4 гр птиц голуби'!H100</f>
        <v>0</v>
      </c>
      <c r="I100" s="333">
        <f>'4.4 гр птиц голуби'!I100</f>
        <v>0</v>
      </c>
      <c r="J100" s="333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f>'4.4 гр птиц голуби'!E101</f>
        <v>0</v>
      </c>
      <c r="F101" s="333">
        <f>'4.4 гр птиц голуби'!F101</f>
        <v>0</v>
      </c>
      <c r="G101" s="333">
        <v>0</v>
      </c>
      <c r="H101" s="333">
        <f>'4.4 гр птиц голуби'!H101</f>
        <v>0</v>
      </c>
      <c r="I101" s="333">
        <f>'4.4 гр птиц голуби'!I101</f>
        <v>0</v>
      </c>
      <c r="J101" s="333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f>'4.4 гр птиц голуби'!E102</f>
        <v>0</v>
      </c>
      <c r="F102" s="333">
        <f>'4.4 гр птиц голуби'!F102</f>
        <v>0</v>
      </c>
      <c r="G102" s="333">
        <v>0</v>
      </c>
      <c r="H102" s="333">
        <f>'4.4 гр птиц голуби'!H102</f>
        <v>0</v>
      </c>
      <c r="I102" s="333">
        <f>'4.4 гр птиц голуби'!I102</f>
        <v>0</v>
      </c>
      <c r="J102" s="333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f>'4.4 гр птиц голуби'!E103</f>
        <v>0</v>
      </c>
      <c r="F103" s="333">
        <f>'4.4 гр птиц голуби'!F103</f>
        <v>0</v>
      </c>
      <c r="G103" s="333">
        <v>0</v>
      </c>
      <c r="H103" s="333">
        <f>'4.4 гр птиц голуби'!H103</f>
        <v>0</v>
      </c>
      <c r="I103" s="333">
        <f>'4.4 гр птиц голуби'!I103</f>
        <v>0</v>
      </c>
      <c r="J103" s="333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f>'4.4 гр птиц голуби'!E104</f>
        <v>0</v>
      </c>
      <c r="F104" s="333">
        <f>'4.4 гр птиц голуби'!F104</f>
        <v>0</v>
      </c>
      <c r="G104" s="333">
        <v>0</v>
      </c>
      <c r="H104" s="333">
        <f>'4.4 гр птиц голуби'!H104</f>
        <v>0</v>
      </c>
      <c r="I104" s="333">
        <f>'4.4 гр птиц голуби'!I104</f>
        <v>0</v>
      </c>
      <c r="J104" s="333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f>'4.4 гр птиц голуби'!E105</f>
        <v>0</v>
      </c>
      <c r="F105" s="333">
        <f>'4.4 гр птиц голуби'!F105</f>
        <v>0</v>
      </c>
      <c r="G105" s="333">
        <v>0</v>
      </c>
      <c r="H105" s="333">
        <f>'4.4 гр птиц голуби'!H105</f>
        <v>0</v>
      </c>
      <c r="I105" s="333">
        <f>'4.4 гр птиц голуби'!I105</f>
        <v>0</v>
      </c>
      <c r="J105" s="333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f>'4.4 гр птиц голуби'!E106</f>
        <v>0</v>
      </c>
      <c r="F106" s="333">
        <f>'4.4 гр птиц голуби'!F106</f>
        <v>0</v>
      </c>
      <c r="G106" s="333">
        <v>0</v>
      </c>
      <c r="H106" s="333">
        <f>'4.4 гр птиц голуби'!H106</f>
        <v>0</v>
      </c>
      <c r="I106" s="333">
        <f>'4.4 гр птиц голуби'!I106</f>
        <v>0</v>
      </c>
      <c r="J106" s="333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f>'4.4 гр птиц голуби'!E107</f>
        <v>0</v>
      </c>
      <c r="F107" s="333">
        <f>'4.4 гр птиц голуби'!F107</f>
        <v>0</v>
      </c>
      <c r="G107" s="333">
        <v>0</v>
      </c>
      <c r="H107" s="333">
        <f>'4.4 гр птиц голуби'!H107</f>
        <v>0</v>
      </c>
      <c r="I107" s="333">
        <f>'4.4 гр птиц голуби'!I107</f>
        <v>0</v>
      </c>
      <c r="J107" s="333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f>'4.4 гр птиц голуби'!E108</f>
        <v>0</v>
      </c>
      <c r="F108" s="333">
        <f>'4.4 гр птиц голуби'!F108</f>
        <v>0</v>
      </c>
      <c r="G108" s="333">
        <v>0</v>
      </c>
      <c r="H108" s="333">
        <f>'4.4 гр птиц голуби'!H108</f>
        <v>0</v>
      </c>
      <c r="I108" s="333">
        <f>'4.4 гр птиц голуби'!I108</f>
        <v>0</v>
      </c>
      <c r="J108" s="333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f>'4.4 гр птиц голуби'!E111</f>
        <v>0</v>
      </c>
      <c r="F111" s="333">
        <f>'4.4 гр птиц голуби'!F111</f>
        <v>0</v>
      </c>
      <c r="G111" s="333">
        <v>0</v>
      </c>
      <c r="H111" s="333">
        <f>'4.4 гр птиц голуби'!H111</f>
        <v>0</v>
      </c>
      <c r="I111" s="333">
        <f>'4.4 гр птиц голуби'!I111</f>
        <v>0</v>
      </c>
      <c r="J111" s="333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f>'4.4 гр птиц голуби'!E112</f>
        <v>0</v>
      </c>
      <c r="F112" s="333">
        <f>'4.4 гр птиц голуби'!F112</f>
        <v>0</v>
      </c>
      <c r="G112" s="333">
        <v>0</v>
      </c>
      <c r="H112" s="333">
        <f>'4.4 гр птиц голуби'!H112</f>
        <v>0</v>
      </c>
      <c r="I112" s="333">
        <f>'4.4 гр птиц голуби'!I112</f>
        <v>0</v>
      </c>
      <c r="J112" s="333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f>'4.4 гр птиц голуби'!E113</f>
        <v>0</v>
      </c>
      <c r="F113" s="333">
        <f>'4.4 гр птиц голуби'!F113</f>
        <v>0</v>
      </c>
      <c r="G113" s="333">
        <v>0</v>
      </c>
      <c r="H113" s="333">
        <f>'4.4 гр птиц голуби'!H113</f>
        <v>0</v>
      </c>
      <c r="I113" s="333">
        <f>'4.4 гр птиц голуби'!I113</f>
        <v>0</v>
      </c>
      <c r="J113" s="333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f>'4.4 гр птиц голуби'!E114</f>
        <v>0</v>
      </c>
      <c r="F114" s="333">
        <f>'4.4 гр птиц голуби'!F114</f>
        <v>0</v>
      </c>
      <c r="G114" s="333">
        <v>0</v>
      </c>
      <c r="H114" s="333">
        <f>'4.4 гр птиц голуби'!H114</f>
        <v>0</v>
      </c>
      <c r="I114" s="333">
        <f>'4.4 гр птиц голуби'!I114</f>
        <v>0</v>
      </c>
      <c r="J114" s="333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f>'4.4 гр птиц голуби'!E115</f>
        <v>0</v>
      </c>
      <c r="F115" s="333">
        <f>'4.4 гр птиц голуби'!F115</f>
        <v>0</v>
      </c>
      <c r="G115" s="333">
        <v>0</v>
      </c>
      <c r="H115" s="333">
        <f>'4.4 гр птиц голуби'!H115</f>
        <v>0</v>
      </c>
      <c r="I115" s="333">
        <f>'4.4 гр птиц голуби'!I115</f>
        <v>0</v>
      </c>
      <c r="J115" s="333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f>'4.4 гр птиц голуби'!E116</f>
        <v>0</v>
      </c>
      <c r="F116" s="333">
        <f>'4.4 гр птиц голуби'!F116</f>
        <v>0</v>
      </c>
      <c r="G116" s="333">
        <v>0</v>
      </c>
      <c r="H116" s="333">
        <f>'4.4 гр птиц голуби'!H116</f>
        <v>0</v>
      </c>
      <c r="I116" s="333">
        <f>'4.4 гр птиц голуби'!I116</f>
        <v>0</v>
      </c>
      <c r="J116" s="333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f>'4.4 гр птиц голуби'!E117</f>
        <v>0</v>
      </c>
      <c r="F117" s="333">
        <f>'4.4 гр птиц голуби'!F117</f>
        <v>0</v>
      </c>
      <c r="G117" s="333">
        <v>0</v>
      </c>
      <c r="H117" s="333">
        <f>'4.4 гр птиц голуби'!H117</f>
        <v>0</v>
      </c>
      <c r="I117" s="333">
        <f>'4.4 гр птиц голуби'!I117</f>
        <v>0</v>
      </c>
      <c r="J117" s="333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f>'4.4 гр птиц голуби'!E118</f>
        <v>0</v>
      </c>
      <c r="F118" s="333">
        <f>'4.4 гр птиц голуби'!F118</f>
        <v>0</v>
      </c>
      <c r="G118" s="333">
        <v>0</v>
      </c>
      <c r="H118" s="333">
        <f>'4.4 гр птиц голуби'!H118</f>
        <v>0</v>
      </c>
      <c r="I118" s="333">
        <f>'4.4 гр птиц голуби'!I118</f>
        <v>0</v>
      </c>
      <c r="J118" s="333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f>'4.4 гр птиц голуби'!E119</f>
        <v>0</v>
      </c>
      <c r="F119" s="333">
        <f>'4.4 гр птиц голуби'!F119</f>
        <v>0</v>
      </c>
      <c r="G119" s="333">
        <v>0</v>
      </c>
      <c r="H119" s="333">
        <f>'4.4 гр птиц голуби'!H119</f>
        <v>0</v>
      </c>
      <c r="I119" s="333">
        <f>'4.4 гр птиц голуби'!I119</f>
        <v>0</v>
      </c>
      <c r="J119" s="333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f>'4.4 гр птиц голуби'!E120</f>
        <v>0</v>
      </c>
      <c r="F120" s="333">
        <f>'4.4 гр птиц голуби'!F120</f>
        <v>0</v>
      </c>
      <c r="G120" s="333">
        <v>0</v>
      </c>
      <c r="H120" s="333">
        <f>'4.4 гр птиц голуби'!H120</f>
        <v>0</v>
      </c>
      <c r="I120" s="333">
        <f>'4.4 гр птиц голуби'!I120</f>
        <v>0</v>
      </c>
      <c r="J120" s="333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f>'4.4 гр птиц голуби'!E121</f>
        <v>0</v>
      </c>
      <c r="F121" s="333">
        <f>'4.4 гр птиц голуби'!F121</f>
        <v>0</v>
      </c>
      <c r="G121" s="333">
        <v>0</v>
      </c>
      <c r="H121" s="333">
        <f>'4.4 гр птиц голуби'!H121</f>
        <v>0</v>
      </c>
      <c r="I121" s="333">
        <f>'4.4 гр птиц голуби'!I121</f>
        <v>0</v>
      </c>
      <c r="J121" s="333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f>'4.4 гр птиц голуби'!E122</f>
        <v>0</v>
      </c>
      <c r="F122" s="333">
        <f>'4.4 гр птиц голуби'!F122</f>
        <v>0</v>
      </c>
      <c r="G122" s="333">
        <v>0</v>
      </c>
      <c r="H122" s="333">
        <f>'4.4 гр птиц голуби'!H122</f>
        <v>0</v>
      </c>
      <c r="I122" s="333">
        <f>'4.4 гр птиц голуби'!I122</f>
        <v>0</v>
      </c>
      <c r="J122" s="333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f>'4.4 гр птиц голуби'!E123</f>
        <v>0</v>
      </c>
      <c r="F123" s="333">
        <f>'4.4 гр птиц голуби'!F123</f>
        <v>0</v>
      </c>
      <c r="G123" s="333">
        <v>0</v>
      </c>
      <c r="H123" s="333">
        <f>'4.4 гр птиц голуби'!H123</f>
        <v>0</v>
      </c>
      <c r="I123" s="333">
        <f>'4.4 гр птиц голуби'!I123</f>
        <v>0</v>
      </c>
      <c r="J123" s="333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f>'4.4 гр птиц голуби'!E124</f>
        <v>0</v>
      </c>
      <c r="F124" s="333">
        <f>'4.4 гр птиц голуби'!F124</f>
        <v>0</v>
      </c>
      <c r="G124" s="333">
        <v>0</v>
      </c>
      <c r="H124" s="333">
        <f>'4.4 гр птиц голуби'!H124</f>
        <v>0</v>
      </c>
      <c r="I124" s="333">
        <f>'4.4 гр птиц голуби'!I124</f>
        <v>0</v>
      </c>
      <c r="J124" s="333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f>'4.4 гр птиц голуби'!E125</f>
        <v>0</v>
      </c>
      <c r="F125" s="333">
        <f>'4.4 гр птиц голуби'!F125</f>
        <v>0</v>
      </c>
      <c r="G125" s="333">
        <v>0</v>
      </c>
      <c r="H125" s="333">
        <f>'4.4 гр птиц голуби'!H125</f>
        <v>230</v>
      </c>
      <c r="I125" s="333">
        <f>'4.4 гр птиц голуби'!I125</f>
        <v>220</v>
      </c>
      <c r="J125" s="333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f>'4.4 гр птиц голуби'!E126</f>
        <v>0</v>
      </c>
      <c r="F126" s="333">
        <f>'4.4 гр птиц голуби'!F126</f>
        <v>0</v>
      </c>
      <c r="G126" s="333">
        <v>0</v>
      </c>
      <c r="H126" s="333">
        <f>'4.4 гр птиц голуби'!H126</f>
        <v>0</v>
      </c>
      <c r="I126" s="333">
        <f>'4.4 гр птиц голуби'!I126</f>
        <v>0</v>
      </c>
      <c r="J126" s="333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f>'4.4 гр птиц голуби'!E129</f>
        <v>0</v>
      </c>
      <c r="F129" s="333">
        <f>'4.4 гр птиц голуби'!F129</f>
        <v>0</v>
      </c>
      <c r="G129" s="333">
        <v>0</v>
      </c>
      <c r="H129" s="333">
        <f>'4.4 гр птиц голуби'!H129</f>
        <v>0</v>
      </c>
      <c r="I129" s="333">
        <f>'4.4 гр птиц голуби'!I129</f>
        <v>0</v>
      </c>
      <c r="J129" s="333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f>'4.4 гр птиц голуби'!E130</f>
        <v>0</v>
      </c>
      <c r="F130" s="333">
        <f>'4.4 гр птиц голуби'!F130</f>
        <v>0</v>
      </c>
      <c r="G130" s="333">
        <v>0</v>
      </c>
      <c r="H130" s="333">
        <f>'4.4 гр птиц голуби'!H130</f>
        <v>1</v>
      </c>
      <c r="I130" s="333">
        <f>'4.4 гр птиц голуби'!I130</f>
        <v>1</v>
      </c>
      <c r="J130" s="333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f>'4.4 гр птиц голуби'!E131</f>
        <v>0</v>
      </c>
      <c r="F131" s="333">
        <f>'4.4 гр птиц голуби'!F131</f>
        <v>0</v>
      </c>
      <c r="G131" s="333">
        <v>0</v>
      </c>
      <c r="H131" s="333">
        <f>'4.4 гр птиц голуби'!H131</f>
        <v>0</v>
      </c>
      <c r="I131" s="333">
        <f>'4.4 гр птиц голуби'!I131</f>
        <v>0</v>
      </c>
      <c r="J131" s="333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гуси'!E132</f>
        <v>0</v>
      </c>
      <c r="F132" s="393">
        <f>'4.4 гр птиц гуси'!F132</f>
        <v>0</v>
      </c>
      <c r="G132" s="393">
        <v>0</v>
      </c>
      <c r="H132" s="131">
        <f>'4.4 гр птиц гуси'!H132</f>
        <v>0</v>
      </c>
      <c r="I132" s="131">
        <f>'4.4 гр птиц гуси'!I132</f>
        <v>0</v>
      </c>
      <c r="J132" s="131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f>'4.4 гр птиц голуби'!E133</f>
        <v>0</v>
      </c>
      <c r="F133" s="333">
        <f>'4.4 гр птиц голуби'!F133</f>
        <v>0</v>
      </c>
      <c r="G133" s="333">
        <v>0</v>
      </c>
      <c r="H133" s="333">
        <f>'4.4 гр птиц голуби'!H133</f>
        <v>0</v>
      </c>
      <c r="I133" s="333">
        <f>'4.4 гр птиц голуби'!I133</f>
        <v>0</v>
      </c>
      <c r="J133" s="333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f>'4.4 гр птиц голуби'!E134</f>
        <v>0</v>
      </c>
      <c r="F134" s="333">
        <f>'4.4 гр птиц голуби'!F134</f>
        <v>0</v>
      </c>
      <c r="G134" s="333">
        <v>0</v>
      </c>
      <c r="H134" s="333">
        <f>'4.4 гр птиц голуби'!H134</f>
        <v>65</v>
      </c>
      <c r="I134" s="333">
        <f>'4.4 гр птиц голуби'!I134</f>
        <v>50</v>
      </c>
      <c r="J134" s="333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f>'4.4 гр птиц голуби'!E135</f>
        <v>0</v>
      </c>
      <c r="F135" s="333">
        <f>'4.4 гр птиц голуби'!F135</f>
        <v>0</v>
      </c>
      <c r="G135" s="333">
        <v>0</v>
      </c>
      <c r="H135" s="333">
        <f>'4.4 гр птиц голуби'!H135</f>
        <v>0</v>
      </c>
      <c r="I135" s="333">
        <f>'4.4 гр птиц голуби'!I135</f>
        <v>0</v>
      </c>
      <c r="J135" s="333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f>'4.4 гр птиц голуби'!E136</f>
        <v>0</v>
      </c>
      <c r="F136" s="333">
        <f>'4.4 гр птиц голуби'!F136</f>
        <v>0</v>
      </c>
      <c r="G136" s="333">
        <v>0</v>
      </c>
      <c r="H136" s="333">
        <f>'4.4 гр птиц голуби'!H136</f>
        <v>0</v>
      </c>
      <c r="I136" s="333">
        <f>'4.4 гр птиц голуби'!I136</f>
        <v>0</v>
      </c>
      <c r="J136" s="333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f>'4.4 гр птиц голуби'!E137</f>
        <v>0</v>
      </c>
      <c r="F137" s="333">
        <f>'4.4 гр птиц голуби'!F137</f>
        <v>0</v>
      </c>
      <c r="G137" s="333">
        <v>0</v>
      </c>
      <c r="H137" s="333">
        <f>'4.4 гр птиц голуби'!H137</f>
        <v>0</v>
      </c>
      <c r="I137" s="333">
        <f>'4.4 гр птиц голуби'!I137</f>
        <v>0</v>
      </c>
      <c r="J137" s="333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гуси'!E138</f>
        <v>0</v>
      </c>
      <c r="F138" s="393">
        <f>'4.4 гр птиц гуси'!F138</f>
        <v>0</v>
      </c>
      <c r="G138" s="393">
        <v>0</v>
      </c>
      <c r="H138" s="131">
        <f>'4.4 гр птиц гуси'!H138</f>
        <v>0</v>
      </c>
      <c r="I138" s="131">
        <f>'4.4 гр птиц гуси'!I138</f>
        <v>0</v>
      </c>
      <c r="J138" s="131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f>'4.4 гр птиц голуби'!E139</f>
        <v>0</v>
      </c>
      <c r="F139" s="333">
        <f>'4.4 гр птиц голуби'!F139</f>
        <v>0</v>
      </c>
      <c r="G139" s="333">
        <v>0</v>
      </c>
      <c r="H139" s="333">
        <f>'4.4 гр птиц голуби'!H139</f>
        <v>9</v>
      </c>
      <c r="I139" s="333">
        <f>'4.4 гр птиц голуби'!I139</f>
        <v>8</v>
      </c>
      <c r="J139" s="333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f>'4.4 гр птиц голуби'!E140</f>
        <v>0</v>
      </c>
      <c r="F140" s="333">
        <f>'4.4 гр птиц голуби'!F140</f>
        <v>0</v>
      </c>
      <c r="G140" s="333">
        <v>0</v>
      </c>
      <c r="H140" s="333">
        <f>'4.4 гр птиц голуби'!H140</f>
        <v>0</v>
      </c>
      <c r="I140" s="333">
        <f>'4.4 гр птиц голуби'!I140</f>
        <v>0</v>
      </c>
      <c r="J140" s="333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f>'4.4 гр птиц голуби'!E141</f>
        <v>0</v>
      </c>
      <c r="F141" s="333">
        <f>'4.4 гр птиц голуби'!F141</f>
        <v>0</v>
      </c>
      <c r="G141" s="333">
        <v>0</v>
      </c>
      <c r="H141" s="333">
        <f>'4.4 гр птиц голуби'!H141</f>
        <v>0</v>
      </c>
      <c r="I141" s="333">
        <f>'4.4 гр птиц голуби'!I141</f>
        <v>0</v>
      </c>
      <c r="J141" s="333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гуси'!E142</f>
        <v>0</v>
      </c>
      <c r="F142" s="393">
        <f>'4.4 гр птиц гуси'!F142</f>
        <v>0</v>
      </c>
      <c r="G142" s="393">
        <v>0</v>
      </c>
      <c r="H142" s="131">
        <f>'4.4 гр птиц гуси'!H142</f>
        <v>0</v>
      </c>
      <c r="I142" s="131">
        <f>'4.4 гр птиц гуси'!I142</f>
        <v>0</v>
      </c>
      <c r="J142" s="131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гуси'!E143</f>
        <v>0</v>
      </c>
      <c r="F143" s="393">
        <f>'4.4 гр птиц гуси'!F143</f>
        <v>0</v>
      </c>
      <c r="G143" s="393">
        <v>0</v>
      </c>
      <c r="H143" s="131">
        <f>'4.4 гр птиц гуси'!H143</f>
        <v>0</v>
      </c>
      <c r="I143" s="131">
        <f>'4.4 гр птиц гуси'!I143</f>
        <v>0</v>
      </c>
      <c r="J143" s="131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f>'4.4 гр птиц голуби'!E144</f>
        <v>0</v>
      </c>
      <c r="F144" s="333">
        <f>'4.4 гр птиц голуби'!F144</f>
        <v>0</v>
      </c>
      <c r="G144" s="333">
        <v>0</v>
      </c>
      <c r="H144" s="333">
        <f>'4.4 гр птиц голуби'!H144</f>
        <v>0</v>
      </c>
      <c r="I144" s="333">
        <f>'4.4 гр птиц голуби'!I144</f>
        <v>0</v>
      </c>
      <c r="J144" s="333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f>'4.4 гр птиц голуби'!E145</f>
        <v>0</v>
      </c>
      <c r="F145" s="333">
        <f>'4.4 гр птиц голуби'!F145</f>
        <v>0</v>
      </c>
      <c r="G145" s="333">
        <v>0</v>
      </c>
      <c r="H145" s="333">
        <f>'4.4 гр птиц голуби'!H145</f>
        <v>0</v>
      </c>
      <c r="I145" s="333">
        <f>'4.4 гр птиц голуби'!I145</f>
        <v>0</v>
      </c>
      <c r="J145" s="333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f>'4.4 гр птиц голуби'!E146</f>
        <v>0</v>
      </c>
      <c r="F146" s="333">
        <f>'4.4 гр птиц голуби'!F146</f>
        <v>0</v>
      </c>
      <c r="G146" s="333">
        <v>0</v>
      </c>
      <c r="H146" s="333">
        <f>'4.4 гр птиц голуби'!H146</f>
        <v>0</v>
      </c>
      <c r="I146" s="333">
        <f>'4.4 гр птиц голуби'!I146</f>
        <v>0</v>
      </c>
      <c r="J146" s="333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f>'4.4 гр птиц голуби'!E147</f>
        <v>0</v>
      </c>
      <c r="F147" s="333">
        <f>'4.4 гр птиц голуби'!F147</f>
        <v>0</v>
      </c>
      <c r="G147" s="333">
        <v>0</v>
      </c>
      <c r="H147" s="333">
        <f>'4.4 гр птиц голуби'!H147</f>
        <v>0</v>
      </c>
      <c r="I147" s="333">
        <f>'4.4 гр птиц голуби'!I147</f>
        <v>0</v>
      </c>
      <c r="J147" s="333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гуси'!E148</f>
        <v>0</v>
      </c>
      <c r="F148" s="393">
        <f>'4.4 гр птиц гуси'!F148</f>
        <v>0</v>
      </c>
      <c r="G148" s="393">
        <v>0</v>
      </c>
      <c r="H148" s="131">
        <f>'4.4 гр птиц гуси'!H148</f>
        <v>0</v>
      </c>
      <c r="I148" s="131">
        <f>'4.4 гр птиц гуси'!I148</f>
        <v>0</v>
      </c>
      <c r="J148" s="131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f>'4.4 гр птиц голуби'!E149</f>
        <v>0</v>
      </c>
      <c r="F149" s="333">
        <f>'4.4 гр птиц голуби'!F149</f>
        <v>0</v>
      </c>
      <c r="G149" s="333">
        <v>0</v>
      </c>
      <c r="H149" s="333">
        <f>'4.4 гр птиц голуби'!H149</f>
        <v>0</v>
      </c>
      <c r="I149" s="333">
        <f>'4.4 гр птиц голуби'!I149</f>
        <v>0</v>
      </c>
      <c r="J149" s="333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f>'4.4 гр птиц голуби'!E150</f>
        <v>0</v>
      </c>
      <c r="F150" s="333">
        <f>'4.4 гр птиц голуби'!F150</f>
        <v>0</v>
      </c>
      <c r="G150" s="333">
        <v>0</v>
      </c>
      <c r="H150" s="333">
        <f>'4.4 гр птиц голуби'!H150</f>
        <v>2</v>
      </c>
      <c r="I150" s="333">
        <f>'4.4 гр птиц голуби'!I150</f>
        <v>2</v>
      </c>
      <c r="J150" s="333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f>'4.4 гр птиц голуби'!E151</f>
        <v>0</v>
      </c>
      <c r="F151" s="333">
        <f>'4.4 гр птиц голуби'!F151</f>
        <v>0</v>
      </c>
      <c r="G151" s="333">
        <v>0</v>
      </c>
      <c r="H151" s="333">
        <f>'4.4 гр птиц голуби'!H151</f>
        <v>79</v>
      </c>
      <c r="I151" s="333">
        <f>'4.4 гр птиц голуби'!I151</f>
        <v>77</v>
      </c>
      <c r="J151" s="333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f>'4.4 гр птиц голуби'!E152</f>
        <v>0</v>
      </c>
      <c r="F152" s="333">
        <f>'4.4 гр птиц голуби'!F152</f>
        <v>0</v>
      </c>
      <c r="G152" s="333">
        <v>0</v>
      </c>
      <c r="H152" s="333">
        <f>'4.4 гр птиц голуби'!H152</f>
        <v>178</v>
      </c>
      <c r="I152" s="333">
        <f>'4.4 гр птиц голуби'!I152</f>
        <v>162</v>
      </c>
      <c r="J152" s="333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f>'4.4 гр птиц голуби'!E153</f>
        <v>0</v>
      </c>
      <c r="F153" s="333">
        <f>'4.4 гр птиц голуби'!F153</f>
        <v>0</v>
      </c>
      <c r="G153" s="333">
        <v>0</v>
      </c>
      <c r="H153" s="333">
        <f>'4.4 гр птиц голуби'!H153</f>
        <v>0</v>
      </c>
      <c r="I153" s="333">
        <f>'4.4 гр птиц голуби'!I153</f>
        <v>0</v>
      </c>
      <c r="J153" s="333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f>'4.4 гр птиц голуби'!E154</f>
        <v>0</v>
      </c>
      <c r="F154" s="333">
        <f>'4.4 гр птиц голуби'!F154</f>
        <v>0</v>
      </c>
      <c r="G154" s="333">
        <v>0</v>
      </c>
      <c r="H154" s="333">
        <f>'4.4 гр птиц голуби'!H154</f>
        <v>6</v>
      </c>
      <c r="I154" s="333">
        <f>'4.4 гр птиц голуби'!I154</f>
        <v>3</v>
      </c>
      <c r="J154" s="333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f>'4.4 гр птиц голуби'!E155</f>
        <v>0</v>
      </c>
      <c r="F155" s="333">
        <f>'4.4 гр птиц голуби'!F155</f>
        <v>0</v>
      </c>
      <c r="G155" s="333">
        <v>0</v>
      </c>
      <c r="H155" s="333">
        <f>'4.4 гр птиц голуби'!H155</f>
        <v>0</v>
      </c>
      <c r="I155" s="333">
        <f>'4.4 гр птиц голуби'!I155</f>
        <v>0</v>
      </c>
      <c r="J155" s="333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f>'4.4 гр птиц голуби'!E156</f>
        <v>0</v>
      </c>
      <c r="F156" s="333">
        <f>'4.4 гр птиц голуби'!F156</f>
        <v>0</v>
      </c>
      <c r="G156" s="333">
        <v>0</v>
      </c>
      <c r="H156" s="333">
        <f>'4.4 гр птиц голуби'!H156</f>
        <v>0</v>
      </c>
      <c r="I156" s="333">
        <f>'4.4 гр птиц голуби'!I156</f>
        <v>0</v>
      </c>
      <c r="J156" s="333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f>'4.4 гр птиц голуби'!E157</f>
        <v>0</v>
      </c>
      <c r="F157" s="333">
        <f>'4.4 гр птиц голуби'!F157</f>
        <v>0</v>
      </c>
      <c r="G157" s="333">
        <v>0</v>
      </c>
      <c r="H157" s="333">
        <f>'4.4 гр птиц голуби'!H157</f>
        <v>0</v>
      </c>
      <c r="I157" s="333">
        <f>'4.4 гр птиц голуби'!I157</f>
        <v>0</v>
      </c>
      <c r="J157" s="333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f>'4.4 гр птиц голуби'!E158</f>
        <v>0</v>
      </c>
      <c r="F158" s="333">
        <f>'4.4 гр птиц голуби'!F158</f>
        <v>0</v>
      </c>
      <c r="G158" s="333">
        <v>0</v>
      </c>
      <c r="H158" s="333">
        <f>'4.4 гр птиц голуби'!H158</f>
        <v>0</v>
      </c>
      <c r="I158" s="333">
        <f>'4.4 гр птиц голуби'!I158</f>
        <v>0</v>
      </c>
      <c r="J158" s="333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f>'4.4 гр птиц голуби'!E159</f>
        <v>0</v>
      </c>
      <c r="F159" s="333">
        <f>'4.4 гр птиц голуби'!F159</f>
        <v>0</v>
      </c>
      <c r="G159" s="333">
        <v>0</v>
      </c>
      <c r="H159" s="333">
        <f>'4.4 гр птиц голуби'!H159</f>
        <v>0</v>
      </c>
      <c r="I159" s="333">
        <f>'4.4 гр птиц голуби'!I159</f>
        <v>0</v>
      </c>
      <c r="J159" s="333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f>'4.4 гр птиц голуби'!E160</f>
        <v>0</v>
      </c>
      <c r="F160" s="333">
        <f>'4.4 гр птиц голуби'!F160</f>
        <v>0</v>
      </c>
      <c r="G160" s="333">
        <v>0</v>
      </c>
      <c r="H160" s="333">
        <f>'4.4 гр птиц голуби'!H160</f>
        <v>0</v>
      </c>
      <c r="I160" s="333">
        <f>'4.4 гр птиц голуби'!I160</f>
        <v>0</v>
      </c>
      <c r="J160" s="333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гуси'!E161</f>
        <v>0</v>
      </c>
      <c r="F161" s="393">
        <f>'4.4 гр птиц гуси'!F161</f>
        <v>0</v>
      </c>
      <c r="G161" s="393">
        <v>0</v>
      </c>
      <c r="H161" s="131">
        <f>'4.4 гр птиц гуси'!H161</f>
        <v>0</v>
      </c>
      <c r="I161" s="131">
        <f>'4.4 гр птиц гуси'!I161</f>
        <v>0</v>
      </c>
      <c r="J161" s="131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f>'4.4 гр птиц голуби'!E162</f>
        <v>0</v>
      </c>
      <c r="F162" s="333">
        <f>'4.4 гр птиц голуби'!F162</f>
        <v>0</v>
      </c>
      <c r="G162" s="333">
        <v>0</v>
      </c>
      <c r="H162" s="333">
        <f>'4.4 гр птиц голуби'!H162</f>
        <v>0</v>
      </c>
      <c r="I162" s="333">
        <f>'4.4 гр птиц голуби'!I162</f>
        <v>0</v>
      </c>
      <c r="J162" s="333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f>'4.4 гр птиц голуби'!E163</f>
        <v>0</v>
      </c>
      <c r="F163" s="333">
        <f>'4.4 гр птиц голуби'!F163</f>
        <v>0</v>
      </c>
      <c r="G163" s="333">
        <v>0</v>
      </c>
      <c r="H163" s="333">
        <f>'4.4 гр птиц голуби'!H163</f>
        <v>22</v>
      </c>
      <c r="I163" s="333">
        <f>'4.4 гр птиц голуби'!I163</f>
        <v>19</v>
      </c>
      <c r="J163" s="333">
        <v>0</v>
      </c>
      <c r="K163" s="328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f>'4.4 гр птиц голуби'!E164</f>
        <v>0</v>
      </c>
      <c r="F164" s="333">
        <f>'4.4 гр птиц голуби'!F164</f>
        <v>0</v>
      </c>
      <c r="G164" s="333">
        <v>0</v>
      </c>
      <c r="H164" s="333">
        <f>'4.4 гр птиц голуби'!H164</f>
        <v>0</v>
      </c>
      <c r="I164" s="333">
        <f>'4.4 гр птиц голуби'!I164</f>
        <v>0</v>
      </c>
      <c r="J164" s="333">
        <v>0</v>
      </c>
      <c r="K164" s="328">
        <f t="shared" ref="K164:K169" si="4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f>'4.4 гр птиц голуби'!E165</f>
        <v>0</v>
      </c>
      <c r="F165" s="333">
        <f>'4.4 гр птиц голуби'!F165</f>
        <v>0</v>
      </c>
      <c r="G165" s="333">
        <v>0</v>
      </c>
      <c r="H165" s="333">
        <f>'4.4 гр птиц голуби'!H165</f>
        <v>0</v>
      </c>
      <c r="I165" s="333">
        <f>'4.4 гр птиц голуби'!I165</f>
        <v>0</v>
      </c>
      <c r="J165" s="333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f>'4.4 гр птиц голуби'!E166</f>
        <v>0</v>
      </c>
      <c r="F166" s="333">
        <f>'4.4 гр птиц голуби'!F166</f>
        <v>0</v>
      </c>
      <c r="G166" s="333">
        <v>0</v>
      </c>
      <c r="H166" s="333">
        <f>'4.4 гр птиц голуби'!H166</f>
        <v>0</v>
      </c>
      <c r="I166" s="333">
        <f>'4.4 гр птиц голуби'!I166</f>
        <v>0</v>
      </c>
      <c r="J166" s="333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f>'4.4 гр птиц голуби'!E167</f>
        <v>0</v>
      </c>
      <c r="F167" s="333">
        <f>'4.4 гр птиц голуби'!F167</f>
        <v>0</v>
      </c>
      <c r="G167" s="333">
        <v>0</v>
      </c>
      <c r="H167" s="333">
        <f>'4.4 гр птиц голуби'!H167</f>
        <v>127</v>
      </c>
      <c r="I167" s="333">
        <f>'4.4 гр птиц голуби'!I167</f>
        <v>80</v>
      </c>
      <c r="J167" s="333">
        <v>0</v>
      </c>
      <c r="K167" s="328">
        <f t="shared" si="4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f>'4.4 гр птиц голуби'!E168</f>
        <v>0</v>
      </c>
      <c r="F168" s="333">
        <f>'4.4 гр птиц голуби'!F168</f>
        <v>0</v>
      </c>
      <c r="G168" s="333">
        <v>0</v>
      </c>
      <c r="H168" s="333">
        <f>'4.4 гр птиц голуби'!H168</f>
        <v>0</v>
      </c>
      <c r="I168" s="333">
        <f>'4.4 гр птиц голуби'!I168</f>
        <v>0</v>
      </c>
      <c r="J168" s="333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0</v>
      </c>
      <c r="F169" s="333">
        <f t="shared" si="5"/>
        <v>0</v>
      </c>
      <c r="G169" s="333">
        <f t="shared" si="5"/>
        <v>0</v>
      </c>
      <c r="H169" s="333">
        <f t="shared" si="5"/>
        <v>1159</v>
      </c>
      <c r="I169" s="333">
        <f t="shared" si="5"/>
        <v>967</v>
      </c>
      <c r="J169" s="333">
        <f t="shared" si="5"/>
        <v>0</v>
      </c>
      <c r="K169" s="328">
        <f t="shared" si="4"/>
        <v>0</v>
      </c>
    </row>
    <row r="170" spans="2:11" ht="13.2" customHeight="1" x14ac:dyDescent="0.25">
      <c r="B170" s="200" t="s">
        <v>1051</v>
      </c>
    </row>
    <row r="171" spans="2:11" ht="32.4" customHeight="1" x14ac:dyDescent="0.4">
      <c r="B171" s="635" t="s">
        <v>1494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A1:J740"/>
  <sheetViews>
    <sheetView view="pageBreakPreview" topLeftCell="A159" zoomScaleNormal="100" zoomScaleSheetLayoutView="100" workbookViewId="0">
      <selection activeCell="C109" sqref="C109"/>
    </sheetView>
  </sheetViews>
  <sheetFormatPr defaultColWidth="8.88671875" defaultRowHeight="13.2" x14ac:dyDescent="0.25"/>
  <cols>
    <col min="1" max="1" width="4.5546875" style="326" customWidth="1"/>
    <col min="2" max="2" width="20.44140625" style="326" customWidth="1"/>
    <col min="3" max="3" width="37.5546875" style="326" customWidth="1"/>
    <col min="4" max="4" width="7.88671875" style="326" customWidth="1"/>
    <col min="5" max="5" width="11.33203125" style="326" customWidth="1"/>
    <col min="6" max="6" width="9.33203125" style="326" customWidth="1"/>
    <col min="7" max="7" width="8" style="326" customWidth="1"/>
    <col min="8" max="8" width="10.6640625" style="326" customWidth="1"/>
    <col min="9" max="9" width="9.6640625" style="326" customWidth="1"/>
    <col min="10" max="10" width="9.33203125" style="326" customWidth="1"/>
    <col min="11" max="16384" width="8.88671875" style="326"/>
  </cols>
  <sheetData>
    <row r="1" spans="1:10" ht="14.4" customHeight="1" x14ac:dyDescent="0.25">
      <c r="I1" s="647" t="s">
        <v>222</v>
      </c>
      <c r="J1" s="647"/>
    </row>
    <row r="2" spans="1:10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x14ac:dyDescent="0.25">
      <c r="A3" s="645" t="s">
        <v>214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x14ac:dyDescent="0.25">
      <c r="A4" s="645" t="s">
        <v>1267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0" ht="12.75" x14ac:dyDescent="0.2">
      <c r="A5" s="34"/>
      <c r="B5" s="34"/>
      <c r="C5" s="34"/>
      <c r="D5" s="34"/>
      <c r="E5" s="34"/>
      <c r="F5" s="34"/>
      <c r="G5" s="34"/>
    </row>
    <row r="6" spans="1:10" x14ac:dyDescent="0.25">
      <c r="A6" s="653" t="s">
        <v>439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27" customHeight="1" x14ac:dyDescent="0.25">
      <c r="A7" s="654" t="s">
        <v>1065</v>
      </c>
      <c r="B7" s="654"/>
      <c r="C7" s="653"/>
      <c r="D7" s="653"/>
      <c r="E7" s="653"/>
      <c r="F7" s="653"/>
      <c r="G7" s="653"/>
      <c r="H7" s="653"/>
      <c r="I7" s="653"/>
      <c r="J7" s="653"/>
    </row>
    <row r="8" spans="1:10" ht="12.75" x14ac:dyDescent="0.2">
      <c r="A8" s="327"/>
      <c r="B8" s="327"/>
      <c r="C8" s="327"/>
      <c r="D8" s="327"/>
      <c r="E8" s="327"/>
      <c r="F8" s="327"/>
      <c r="G8" s="327"/>
      <c r="H8" s="327"/>
      <c r="I8" s="327"/>
    </row>
    <row r="9" spans="1:10" x14ac:dyDescent="0.25">
      <c r="A9" s="805" t="s">
        <v>1243</v>
      </c>
      <c r="B9" s="805"/>
      <c r="C9" s="805"/>
      <c r="D9" s="34"/>
      <c r="E9" s="34"/>
      <c r="F9" s="34"/>
      <c r="G9" s="34"/>
    </row>
    <row r="11" spans="1:10" ht="22.5" customHeight="1" x14ac:dyDescent="0.25">
      <c r="A11" s="616" t="s">
        <v>421</v>
      </c>
      <c r="B11" s="664" t="s">
        <v>203</v>
      </c>
      <c r="C11" s="806"/>
      <c r="D11" s="616" t="s">
        <v>215</v>
      </c>
      <c r="E11" s="616"/>
      <c r="F11" s="616"/>
      <c r="G11" s="616" t="s">
        <v>216</v>
      </c>
      <c r="H11" s="616"/>
      <c r="I11" s="616"/>
      <c r="J11" s="616" t="s">
        <v>217</v>
      </c>
    </row>
    <row r="12" spans="1:10" x14ac:dyDescent="0.25">
      <c r="A12" s="616"/>
      <c r="B12" s="807"/>
      <c r="C12" s="808"/>
      <c r="D12" s="616" t="s">
        <v>218</v>
      </c>
      <c r="E12" s="616"/>
      <c r="F12" s="616" t="s">
        <v>219</v>
      </c>
      <c r="G12" s="616" t="s">
        <v>218</v>
      </c>
      <c r="H12" s="616"/>
      <c r="I12" s="616" t="s">
        <v>219</v>
      </c>
      <c r="J12" s="616"/>
    </row>
    <row r="13" spans="1:10" ht="26.4" x14ac:dyDescent="0.25">
      <c r="A13" s="616"/>
      <c r="B13" s="809"/>
      <c r="C13" s="810"/>
      <c r="D13" s="324" t="s">
        <v>220</v>
      </c>
      <c r="E13" s="324" t="s">
        <v>221</v>
      </c>
      <c r="F13" s="616"/>
      <c r="G13" s="324" t="s">
        <v>220</v>
      </c>
      <c r="H13" s="324" t="s">
        <v>221</v>
      </c>
      <c r="I13" s="616"/>
      <c r="J13" s="616"/>
    </row>
    <row r="14" spans="1:10" ht="15" x14ac:dyDescent="0.2">
      <c r="A14" s="48">
        <v>1</v>
      </c>
      <c r="B14" s="811">
        <v>2</v>
      </c>
      <c r="C14" s="806"/>
      <c r="D14" s="48">
        <v>3</v>
      </c>
      <c r="E14" s="48">
        <v>4</v>
      </c>
      <c r="F14" s="48">
        <v>5</v>
      </c>
      <c r="G14" s="48">
        <v>6</v>
      </c>
      <c r="H14" s="48">
        <v>7</v>
      </c>
      <c r="I14" s="48">
        <v>8</v>
      </c>
      <c r="J14" s="48">
        <v>9</v>
      </c>
    </row>
    <row r="15" spans="1:10" ht="13.95" customHeight="1" x14ac:dyDescent="0.25">
      <c r="A15" s="786">
        <v>1</v>
      </c>
      <c r="B15" s="787" t="s">
        <v>331</v>
      </c>
      <c r="C15" s="58" t="s">
        <v>737</v>
      </c>
      <c r="D15" s="333">
        <f>'4.4 гр птиц голуби'!E15</f>
        <v>0</v>
      </c>
      <c r="E15" s="333">
        <f>'4.4 гр птиц голуби'!F15</f>
        <v>0</v>
      </c>
      <c r="F15" s="333">
        <v>0</v>
      </c>
      <c r="G15" s="333">
        <f>'4.4 гр птиц голуби'!H15</f>
        <v>0</v>
      </c>
      <c r="H15" s="333">
        <f>'4.4 гр птиц голуби'!I15</f>
        <v>0</v>
      </c>
      <c r="I15" s="333">
        <v>0</v>
      </c>
      <c r="J15" s="328">
        <f>F15+I15</f>
        <v>0</v>
      </c>
    </row>
    <row r="16" spans="1:10" ht="13.95" customHeight="1" x14ac:dyDescent="0.25">
      <c r="A16" s="786"/>
      <c r="B16" s="787"/>
      <c r="C16" s="58" t="s">
        <v>738</v>
      </c>
      <c r="D16" s="333">
        <f>'4.4 гр птиц голуби'!E16</f>
        <v>0</v>
      </c>
      <c r="E16" s="333">
        <f>'4.4 гр птиц голуби'!F16</f>
        <v>0</v>
      </c>
      <c r="F16" s="333">
        <v>0</v>
      </c>
      <c r="G16" s="333">
        <f>'4.4 гр птиц голуби'!H16</f>
        <v>0</v>
      </c>
      <c r="H16" s="333">
        <f>'4.4 гр птиц голуби'!I16</f>
        <v>0</v>
      </c>
      <c r="I16" s="333">
        <v>0</v>
      </c>
      <c r="J16" s="328">
        <f t="shared" ref="J16:J87" si="0">F16+I16</f>
        <v>0</v>
      </c>
    </row>
    <row r="17" spans="1:10" ht="13.95" customHeight="1" x14ac:dyDescent="0.25">
      <c r="A17" s="786"/>
      <c r="B17" s="787"/>
      <c r="C17" s="58" t="s">
        <v>739</v>
      </c>
      <c r="D17" s="333">
        <f>'4.4 гр птиц голуби'!E17</f>
        <v>0</v>
      </c>
      <c r="E17" s="333">
        <f>'4.4 гр птиц голуби'!F17</f>
        <v>0</v>
      </c>
      <c r="F17" s="333">
        <v>0</v>
      </c>
      <c r="G17" s="333">
        <f>'4.4 гр птиц голуби'!H17</f>
        <v>0</v>
      </c>
      <c r="H17" s="333">
        <f>'4.4 гр птиц голуби'!I17</f>
        <v>0</v>
      </c>
      <c r="I17" s="333">
        <v>0</v>
      </c>
      <c r="J17" s="328">
        <f t="shared" si="0"/>
        <v>0</v>
      </c>
    </row>
    <row r="18" spans="1:10" ht="13.95" customHeight="1" x14ac:dyDescent="0.25">
      <c r="A18" s="786">
        <v>2</v>
      </c>
      <c r="B18" s="796" t="s">
        <v>332</v>
      </c>
      <c r="C18" s="58" t="s">
        <v>988</v>
      </c>
      <c r="D18" s="333">
        <f>'4.4 гр птиц голуби'!E18</f>
        <v>0</v>
      </c>
      <c r="E18" s="333">
        <f>'4.4 гр птиц голуби'!F18</f>
        <v>0</v>
      </c>
      <c r="F18" s="333">
        <v>0</v>
      </c>
      <c r="G18" s="333">
        <f>'4.4 гр птиц голуби'!H18</f>
        <v>3</v>
      </c>
      <c r="H18" s="333">
        <f>'4.4 гр птиц голуби'!I18</f>
        <v>3</v>
      </c>
      <c r="I18" s="333">
        <v>0</v>
      </c>
      <c r="J18" s="328">
        <f t="shared" si="0"/>
        <v>0</v>
      </c>
    </row>
    <row r="19" spans="1:10" ht="13.95" customHeight="1" x14ac:dyDescent="0.25">
      <c r="A19" s="786"/>
      <c r="B19" s="796"/>
      <c r="C19" s="58" t="s">
        <v>739</v>
      </c>
      <c r="D19" s="333">
        <f>'4.4 гр птиц голуби'!E19</f>
        <v>0</v>
      </c>
      <c r="E19" s="333">
        <f>'4.4 гр птиц голуби'!F19</f>
        <v>0</v>
      </c>
      <c r="F19" s="333">
        <v>0</v>
      </c>
      <c r="G19" s="333">
        <f>'4.4 гр птиц голуби'!H19</f>
        <v>0</v>
      </c>
      <c r="H19" s="333">
        <f>'4.4 гр птиц голуби'!I19</f>
        <v>0</v>
      </c>
      <c r="I19" s="333">
        <v>0</v>
      </c>
      <c r="J19" s="328">
        <f t="shared" si="0"/>
        <v>0</v>
      </c>
    </row>
    <row r="20" spans="1:10" ht="13.95" customHeight="1" x14ac:dyDescent="0.25">
      <c r="A20" s="786">
        <v>3</v>
      </c>
      <c r="B20" s="787" t="s">
        <v>333</v>
      </c>
      <c r="C20" s="58" t="s">
        <v>872</v>
      </c>
      <c r="D20" s="333">
        <f>'4.4 гр птиц голуби'!E20</f>
        <v>0</v>
      </c>
      <c r="E20" s="333">
        <f>'4.4 гр птиц голуби'!F20</f>
        <v>0</v>
      </c>
      <c r="F20" s="333">
        <v>0</v>
      </c>
      <c r="G20" s="333">
        <f>'4.4 гр птиц голуби'!H20</f>
        <v>0</v>
      </c>
      <c r="H20" s="333">
        <f>'4.4 гр птиц голуби'!I20</f>
        <v>0</v>
      </c>
      <c r="I20" s="333">
        <v>0</v>
      </c>
      <c r="J20" s="328">
        <f t="shared" si="0"/>
        <v>0</v>
      </c>
    </row>
    <row r="21" spans="1:10" ht="13.95" customHeight="1" x14ac:dyDescent="0.25">
      <c r="A21" s="786"/>
      <c r="B21" s="787"/>
      <c r="C21" s="58" t="s">
        <v>472</v>
      </c>
      <c r="D21" s="333">
        <f>'4.4 гр птиц голуби'!E21</f>
        <v>0</v>
      </c>
      <c r="E21" s="333">
        <f>'4.4 гр птиц голуби'!F21</f>
        <v>0</v>
      </c>
      <c r="F21" s="333">
        <v>0</v>
      </c>
      <c r="G21" s="333">
        <f>'4.4 гр птиц голуби'!H21</f>
        <v>0</v>
      </c>
      <c r="H21" s="333">
        <f>'4.4 гр птиц голуби'!I21</f>
        <v>0</v>
      </c>
      <c r="I21" s="333">
        <v>0</v>
      </c>
      <c r="J21" s="328">
        <f t="shared" si="0"/>
        <v>0</v>
      </c>
    </row>
    <row r="22" spans="1:10" ht="13.95" customHeight="1" x14ac:dyDescent="0.25">
      <c r="A22" s="786"/>
      <c r="B22" s="787"/>
      <c r="C22" s="58" t="s">
        <v>996</v>
      </c>
      <c r="D22" s="333">
        <f>'4.4 гр птиц голуби'!E22</f>
        <v>0</v>
      </c>
      <c r="E22" s="333">
        <f>'4.4 гр птиц голуби'!F22</f>
        <v>0</v>
      </c>
      <c r="F22" s="333">
        <v>0</v>
      </c>
      <c r="G22" s="333">
        <f>'4.4 гр птиц голуби'!H22</f>
        <v>0</v>
      </c>
      <c r="H22" s="333">
        <f>'4.4 гр птиц голуби'!I22</f>
        <v>0</v>
      </c>
      <c r="I22" s="333">
        <v>0</v>
      </c>
      <c r="J22" s="328">
        <f t="shared" si="0"/>
        <v>0</v>
      </c>
    </row>
    <row r="23" spans="1:10" ht="13.95" customHeight="1" x14ac:dyDescent="0.25">
      <c r="A23" s="786"/>
      <c r="B23" s="787"/>
      <c r="C23" s="58" t="s">
        <v>739</v>
      </c>
      <c r="D23" s="333">
        <f>'4.4 гр птиц голуби'!E23</f>
        <v>0</v>
      </c>
      <c r="E23" s="333">
        <f>'4.4 гр птиц голуби'!F23</f>
        <v>0</v>
      </c>
      <c r="F23" s="333">
        <v>0</v>
      </c>
      <c r="G23" s="333">
        <f>'4.4 гр птиц голуби'!H23</f>
        <v>0</v>
      </c>
      <c r="H23" s="333">
        <f>'4.4 гр птиц голуби'!I23</f>
        <v>0</v>
      </c>
      <c r="I23" s="333">
        <v>0</v>
      </c>
      <c r="J23" s="328">
        <f t="shared" si="0"/>
        <v>0</v>
      </c>
    </row>
    <row r="24" spans="1:10" ht="13.8" x14ac:dyDescent="0.25">
      <c r="A24" s="789">
        <v>4</v>
      </c>
      <c r="B24" s="791" t="s">
        <v>334</v>
      </c>
      <c r="C24" s="330" t="s">
        <v>873</v>
      </c>
      <c r="D24" s="333">
        <f>'4.4 гр птиц голуби'!E24</f>
        <v>0</v>
      </c>
      <c r="E24" s="333">
        <f>'4.4 гр птиц голуби'!F24</f>
        <v>0</v>
      </c>
      <c r="F24" s="333">
        <v>0</v>
      </c>
      <c r="G24" s="333">
        <f>'4.4 гр птиц голуби'!H24</f>
        <v>0</v>
      </c>
      <c r="H24" s="333">
        <f>'4.4 гр птиц голуби'!I24</f>
        <v>0</v>
      </c>
      <c r="I24" s="333">
        <v>0</v>
      </c>
      <c r="J24" s="328">
        <f t="shared" si="0"/>
        <v>0</v>
      </c>
    </row>
    <row r="25" spans="1:10" s="335" customFormat="1" ht="13.8" x14ac:dyDescent="0.25">
      <c r="A25" s="790"/>
      <c r="B25" s="792"/>
      <c r="C25" s="337" t="s">
        <v>1295</v>
      </c>
      <c r="D25" s="393">
        <f>'4.4 гр птиц голуби'!E25</f>
        <v>0</v>
      </c>
      <c r="E25" s="393">
        <f>'4.4 гр птиц голуби'!F25</f>
        <v>0</v>
      </c>
      <c r="F25" s="393">
        <v>0</v>
      </c>
      <c r="G25" s="393">
        <f>'4.4 гр птиц голуби'!H25</f>
        <v>0</v>
      </c>
      <c r="H25" s="393">
        <f>'4.4 гр птиц голуби'!I25</f>
        <v>0</v>
      </c>
      <c r="I25" s="393">
        <v>0</v>
      </c>
      <c r="J25" s="386">
        <f t="shared" si="0"/>
        <v>0</v>
      </c>
    </row>
    <row r="26" spans="1:10" x14ac:dyDescent="0.25">
      <c r="A26" s="789">
        <v>5</v>
      </c>
      <c r="B26" s="798" t="s">
        <v>335</v>
      </c>
      <c r="C26" s="326" t="s">
        <v>1052</v>
      </c>
      <c r="D26" s="333">
        <f>'4.4 гр птиц голуби'!E26</f>
        <v>0</v>
      </c>
      <c r="E26" s="333">
        <f>'4.4 гр птиц голуби'!F26</f>
        <v>0</v>
      </c>
      <c r="F26" s="333">
        <v>0</v>
      </c>
      <c r="G26" s="333">
        <f>'4.4 гр птиц голуби'!H26</f>
        <v>91</v>
      </c>
      <c r="H26" s="333">
        <f>'4.4 гр птиц голуби'!I26</f>
        <v>83</v>
      </c>
      <c r="I26" s="333">
        <v>0</v>
      </c>
      <c r="J26" s="328">
        <f>F26+I26</f>
        <v>0</v>
      </c>
    </row>
    <row r="27" spans="1:10" ht="13.8" x14ac:dyDescent="0.25">
      <c r="A27" s="797"/>
      <c r="B27" s="759"/>
      <c r="C27" s="58" t="s">
        <v>987</v>
      </c>
      <c r="D27" s="333">
        <f>'4.4 гр птиц голуби'!E27</f>
        <v>0</v>
      </c>
      <c r="E27" s="333">
        <f>'4.4 гр птиц голуби'!F27</f>
        <v>0</v>
      </c>
      <c r="F27" s="333">
        <v>0</v>
      </c>
      <c r="G27" s="333">
        <f>'4.4 гр птиц голуби'!H27</f>
        <v>0</v>
      </c>
      <c r="H27" s="333">
        <f>'4.4 гр птиц голуби'!I27</f>
        <v>0</v>
      </c>
      <c r="I27" s="333">
        <v>0</v>
      </c>
      <c r="J27" s="328">
        <f>F27+I27</f>
        <v>0</v>
      </c>
    </row>
    <row r="28" spans="1:10" s="335" customFormat="1" ht="13.8" x14ac:dyDescent="0.25">
      <c r="A28" s="797"/>
      <c r="B28" s="759"/>
      <c r="C28" s="58" t="s">
        <v>874</v>
      </c>
      <c r="D28" s="338">
        <v>0</v>
      </c>
      <c r="E28" s="338">
        <v>0</v>
      </c>
      <c r="F28" s="338">
        <v>0</v>
      </c>
      <c r="G28" s="336">
        <v>0</v>
      </c>
      <c r="H28" s="336">
        <v>0</v>
      </c>
      <c r="I28" s="336">
        <v>0</v>
      </c>
      <c r="J28" s="336">
        <f>F28+I28</f>
        <v>0</v>
      </c>
    </row>
    <row r="29" spans="1:10" s="335" customFormat="1" ht="13.8" x14ac:dyDescent="0.25">
      <c r="A29" s="797"/>
      <c r="B29" s="759"/>
      <c r="C29" s="58" t="s">
        <v>1279</v>
      </c>
      <c r="D29" s="338">
        <v>0</v>
      </c>
      <c r="E29" s="338">
        <v>0</v>
      </c>
      <c r="F29" s="338">
        <v>0</v>
      </c>
      <c r="G29" s="336">
        <v>0</v>
      </c>
      <c r="H29" s="336">
        <v>0</v>
      </c>
      <c r="I29" s="336">
        <v>0</v>
      </c>
      <c r="J29" s="336">
        <f>F29+I29</f>
        <v>0</v>
      </c>
    </row>
    <row r="30" spans="1:10" ht="14.4" customHeight="1" x14ac:dyDescent="0.25">
      <c r="A30" s="790"/>
      <c r="B30" s="760"/>
      <c r="C30" s="58" t="s">
        <v>739</v>
      </c>
      <c r="D30" s="333">
        <f>'4.4 гр птиц голуби'!E30</f>
        <v>0</v>
      </c>
      <c r="E30" s="333">
        <f>'4.4 гр птиц голуби'!F30</f>
        <v>0</v>
      </c>
      <c r="F30" s="333">
        <v>0</v>
      </c>
      <c r="G30" s="333">
        <f>'4.4 гр птиц голуби'!H30</f>
        <v>0</v>
      </c>
      <c r="H30" s="333">
        <f>'4.4 гр птиц голуби'!I30</f>
        <v>0</v>
      </c>
      <c r="I30" s="333">
        <v>0</v>
      </c>
      <c r="J30" s="328">
        <f t="shared" si="0"/>
        <v>0</v>
      </c>
    </row>
    <row r="31" spans="1:10" ht="13.95" customHeight="1" x14ac:dyDescent="0.25">
      <c r="A31" s="794">
        <v>6</v>
      </c>
      <c r="B31" s="796" t="s">
        <v>336</v>
      </c>
      <c r="C31" s="58" t="s">
        <v>875</v>
      </c>
      <c r="D31" s="333">
        <f>'4.4 гр птиц голуби'!E31</f>
        <v>0</v>
      </c>
      <c r="E31" s="333">
        <f>'4.4 гр птиц голуби'!F31</f>
        <v>0</v>
      </c>
      <c r="F31" s="333">
        <v>0</v>
      </c>
      <c r="G31" s="333">
        <f>'4.4 гр птиц голуби'!H31</f>
        <v>0</v>
      </c>
      <c r="H31" s="333">
        <f>'4.4 гр птиц голуби'!I31</f>
        <v>0</v>
      </c>
      <c r="I31" s="333">
        <v>0</v>
      </c>
      <c r="J31" s="328">
        <f t="shared" si="0"/>
        <v>0</v>
      </c>
    </row>
    <row r="32" spans="1:10" ht="13.95" customHeight="1" x14ac:dyDescent="0.25">
      <c r="A32" s="794"/>
      <c r="B32" s="796"/>
      <c r="C32" s="58" t="s">
        <v>989</v>
      </c>
      <c r="D32" s="333">
        <f>'4.4 гр птиц голуби'!E32</f>
        <v>0</v>
      </c>
      <c r="E32" s="333">
        <f>'4.4 гр птиц голуби'!F32</f>
        <v>0</v>
      </c>
      <c r="F32" s="333">
        <v>0</v>
      </c>
      <c r="G32" s="333">
        <f>'4.4 гр птиц голуби'!H32</f>
        <v>1</v>
      </c>
      <c r="H32" s="333">
        <f>'4.4 гр птиц голуби'!I32</f>
        <v>1</v>
      </c>
      <c r="I32" s="333">
        <v>0</v>
      </c>
      <c r="J32" s="328">
        <f t="shared" si="0"/>
        <v>0</v>
      </c>
    </row>
    <row r="33" spans="1:10" ht="13.95" customHeight="1" x14ac:dyDescent="0.25">
      <c r="A33" s="794"/>
      <c r="B33" s="796"/>
      <c r="C33" s="58" t="s">
        <v>739</v>
      </c>
      <c r="D33" s="333">
        <f>'4.4 гр птиц голуби'!E33</f>
        <v>0</v>
      </c>
      <c r="E33" s="333">
        <f>'4.4 гр птиц голуби'!F33</f>
        <v>0</v>
      </c>
      <c r="F33" s="333">
        <v>0</v>
      </c>
      <c r="G33" s="333">
        <f>'4.4 гр птиц голуби'!H33</f>
        <v>0</v>
      </c>
      <c r="H33" s="333">
        <f>'4.4 гр птиц голуби'!I33</f>
        <v>0</v>
      </c>
      <c r="I33" s="333">
        <v>0</v>
      </c>
      <c r="J33" s="328">
        <f t="shared" si="0"/>
        <v>0</v>
      </c>
    </row>
    <row r="34" spans="1:10" ht="13.95" customHeight="1" x14ac:dyDescent="0.25">
      <c r="A34" s="786">
        <v>7</v>
      </c>
      <c r="B34" s="796" t="s">
        <v>337</v>
      </c>
      <c r="C34" s="58" t="s">
        <v>990</v>
      </c>
      <c r="D34" s="333">
        <f>'4.4 гр птиц голуби'!E34</f>
        <v>0</v>
      </c>
      <c r="E34" s="333">
        <f>'4.4 гр птиц голуби'!F34</f>
        <v>0</v>
      </c>
      <c r="F34" s="333">
        <v>0</v>
      </c>
      <c r="G34" s="333">
        <f>'4.4 гр птиц голуби'!H34</f>
        <v>0</v>
      </c>
      <c r="H34" s="333">
        <f>'4.4 гр птиц голуби'!I34</f>
        <v>0</v>
      </c>
      <c r="I34" s="333">
        <v>0</v>
      </c>
      <c r="J34" s="328">
        <f t="shared" si="0"/>
        <v>0</v>
      </c>
    </row>
    <row r="35" spans="1:10" ht="13.95" customHeight="1" x14ac:dyDescent="0.25">
      <c r="A35" s="786"/>
      <c r="B35" s="796"/>
      <c r="C35" s="58" t="s">
        <v>1053</v>
      </c>
      <c r="D35" s="333">
        <f>'4.4 гр птиц голуби'!E35</f>
        <v>0</v>
      </c>
      <c r="E35" s="333">
        <f>'4.4 гр птиц голуби'!F35</f>
        <v>0</v>
      </c>
      <c r="F35" s="333">
        <v>0</v>
      </c>
      <c r="G35" s="333">
        <f>'4.4 гр птиц голуби'!H35</f>
        <v>2</v>
      </c>
      <c r="H35" s="333">
        <f>'4.4 гр птиц голуби'!I35</f>
        <v>2</v>
      </c>
      <c r="I35" s="333">
        <v>0</v>
      </c>
      <c r="J35" s="328">
        <f t="shared" si="0"/>
        <v>0</v>
      </c>
    </row>
    <row r="36" spans="1:10" ht="13.95" customHeight="1" x14ac:dyDescent="0.25">
      <c r="A36" s="786"/>
      <c r="B36" s="796"/>
      <c r="C36" s="58" t="s">
        <v>740</v>
      </c>
      <c r="D36" s="333">
        <f>'4.4 гр птиц голуби'!E36</f>
        <v>0</v>
      </c>
      <c r="E36" s="333">
        <f>'4.4 гр птиц голуби'!F36</f>
        <v>0</v>
      </c>
      <c r="F36" s="333">
        <v>0</v>
      </c>
      <c r="G36" s="333">
        <f>'4.4 гр птиц голуби'!H36</f>
        <v>0</v>
      </c>
      <c r="H36" s="333">
        <f>'4.4 гр птиц голуби'!I36</f>
        <v>0</v>
      </c>
      <c r="I36" s="333">
        <v>0</v>
      </c>
      <c r="J36" s="328">
        <f t="shared" si="0"/>
        <v>0</v>
      </c>
    </row>
    <row r="37" spans="1:10" ht="13.95" customHeight="1" x14ac:dyDescent="0.25">
      <c r="A37" s="786"/>
      <c r="B37" s="796"/>
      <c r="C37" s="58" t="s">
        <v>876</v>
      </c>
      <c r="D37" s="333">
        <f>'4.4 гр птиц голуби'!E37</f>
        <v>0</v>
      </c>
      <c r="E37" s="333">
        <f>'4.4 гр птиц голуби'!F37</f>
        <v>0</v>
      </c>
      <c r="F37" s="333">
        <v>0</v>
      </c>
      <c r="G37" s="333">
        <f>'4.4 гр птиц голуби'!H37</f>
        <v>0</v>
      </c>
      <c r="H37" s="333">
        <f>'4.4 гр птиц голуби'!I37</f>
        <v>0</v>
      </c>
      <c r="I37" s="333">
        <v>0</v>
      </c>
      <c r="J37" s="328">
        <f t="shared" si="0"/>
        <v>0</v>
      </c>
    </row>
    <row r="38" spans="1:10" ht="13.95" customHeight="1" x14ac:dyDescent="0.25">
      <c r="A38" s="786"/>
      <c r="B38" s="796"/>
      <c r="C38" s="58" t="s">
        <v>739</v>
      </c>
      <c r="D38" s="333">
        <f>'4.4 гр птиц голуби'!E38</f>
        <v>0</v>
      </c>
      <c r="E38" s="333">
        <f>'4.4 гр птиц голуби'!F38</f>
        <v>0</v>
      </c>
      <c r="F38" s="333">
        <v>0</v>
      </c>
      <c r="G38" s="333">
        <f>'4.4 гр птиц голуби'!H38</f>
        <v>0</v>
      </c>
      <c r="H38" s="333">
        <f>'4.4 гр птиц голуби'!I38</f>
        <v>0</v>
      </c>
      <c r="I38" s="333">
        <v>0</v>
      </c>
      <c r="J38" s="328">
        <f t="shared" si="0"/>
        <v>0</v>
      </c>
    </row>
    <row r="39" spans="1:10" ht="15.6" x14ac:dyDescent="0.25">
      <c r="A39" s="331">
        <v>8</v>
      </c>
      <c r="B39" s="332" t="s">
        <v>338</v>
      </c>
      <c r="C39" s="58" t="s">
        <v>991</v>
      </c>
      <c r="D39" s="333">
        <f>'4.4 гр птиц голуби'!E39</f>
        <v>0</v>
      </c>
      <c r="E39" s="333">
        <f>'4.4 гр птиц голуби'!F39</f>
        <v>0</v>
      </c>
      <c r="F39" s="333">
        <v>0</v>
      </c>
      <c r="G39" s="333">
        <f>'4.4 гр птиц голуби'!H39</f>
        <v>47</v>
      </c>
      <c r="H39" s="333">
        <f>'4.4 гр птиц голуби'!I39</f>
        <v>26</v>
      </c>
      <c r="I39" s="333">
        <v>0</v>
      </c>
      <c r="J39" s="328">
        <f t="shared" si="0"/>
        <v>0</v>
      </c>
    </row>
    <row r="40" spans="1:10" ht="13.95" customHeight="1" x14ac:dyDescent="0.25">
      <c r="A40" s="786">
        <v>9</v>
      </c>
      <c r="B40" s="796" t="s">
        <v>339</v>
      </c>
      <c r="C40" s="58" t="s">
        <v>992</v>
      </c>
      <c r="D40" s="333">
        <f>'4.4 гр птиц голуби'!E40</f>
        <v>0</v>
      </c>
      <c r="E40" s="333">
        <f>'4.4 гр птиц голуби'!F40</f>
        <v>0</v>
      </c>
      <c r="F40" s="333">
        <v>0</v>
      </c>
      <c r="G40" s="333">
        <f>'4.4 гр птиц голуби'!H40</f>
        <v>16</v>
      </c>
      <c r="H40" s="333">
        <f>'4.4 гр птиц голуби'!I40</f>
        <v>9</v>
      </c>
      <c r="I40" s="333">
        <v>0</v>
      </c>
      <c r="J40" s="328">
        <f t="shared" si="0"/>
        <v>0</v>
      </c>
    </row>
    <row r="41" spans="1:10" ht="13.95" customHeight="1" x14ac:dyDescent="0.25">
      <c r="A41" s="786"/>
      <c r="B41" s="796"/>
      <c r="C41" s="58" t="s">
        <v>877</v>
      </c>
      <c r="D41" s="333">
        <f>'4.4 гр птиц голуби'!E41</f>
        <v>0</v>
      </c>
      <c r="E41" s="333">
        <f>'4.4 гр птиц голуби'!F41</f>
        <v>0</v>
      </c>
      <c r="F41" s="333">
        <v>0</v>
      </c>
      <c r="G41" s="333">
        <f>'4.4 гр птиц голуби'!H41</f>
        <v>0</v>
      </c>
      <c r="H41" s="333">
        <f>'4.4 гр птиц голуби'!I41</f>
        <v>0</v>
      </c>
      <c r="I41" s="333">
        <v>0</v>
      </c>
      <c r="J41" s="328">
        <f t="shared" si="0"/>
        <v>0</v>
      </c>
    </row>
    <row r="42" spans="1:10" ht="13.95" customHeight="1" x14ac:dyDescent="0.25">
      <c r="A42" s="786"/>
      <c r="B42" s="796"/>
      <c r="C42" s="58" t="s">
        <v>1054</v>
      </c>
      <c r="D42" s="333">
        <f>'4.4 гр птиц голуби'!E42</f>
        <v>0</v>
      </c>
      <c r="E42" s="333">
        <f>'4.4 гр птиц голуби'!F42</f>
        <v>0</v>
      </c>
      <c r="F42" s="333">
        <v>0</v>
      </c>
      <c r="G42" s="333">
        <f>'4.4 гр птиц голуби'!H42</f>
        <v>0</v>
      </c>
      <c r="H42" s="333">
        <f>'4.4 гр птиц голуби'!I42</f>
        <v>0</v>
      </c>
      <c r="I42" s="333">
        <v>0</v>
      </c>
      <c r="J42" s="328">
        <f t="shared" si="0"/>
        <v>0</v>
      </c>
    </row>
    <row r="43" spans="1:10" s="335" customFormat="1" ht="13.95" customHeight="1" x14ac:dyDescent="0.25">
      <c r="A43" s="786"/>
      <c r="B43" s="796"/>
      <c r="C43" s="339" t="s">
        <v>1297</v>
      </c>
      <c r="D43" s="338">
        <v>0</v>
      </c>
      <c r="E43" s="338">
        <v>0</v>
      </c>
      <c r="F43" s="338">
        <v>0</v>
      </c>
      <c r="G43" s="336">
        <v>0</v>
      </c>
      <c r="H43" s="336">
        <v>0</v>
      </c>
      <c r="I43" s="336">
        <v>0</v>
      </c>
      <c r="J43" s="336">
        <f t="shared" si="0"/>
        <v>0</v>
      </c>
    </row>
    <row r="44" spans="1:10" ht="13.95" customHeight="1" x14ac:dyDescent="0.25">
      <c r="A44" s="786"/>
      <c r="B44" s="796"/>
      <c r="C44" s="58" t="s">
        <v>739</v>
      </c>
      <c r="D44" s="333">
        <f>'4.4 гр птиц голуби'!E44</f>
        <v>0</v>
      </c>
      <c r="E44" s="333">
        <f>'4.4 гр птиц голуби'!F44</f>
        <v>0</v>
      </c>
      <c r="F44" s="333">
        <v>0</v>
      </c>
      <c r="G44" s="333">
        <f>'4.4 гр птиц голуби'!H44</f>
        <v>0</v>
      </c>
      <c r="H44" s="333">
        <f>'4.4 гр птиц голуби'!I44</f>
        <v>0</v>
      </c>
      <c r="I44" s="333">
        <v>0</v>
      </c>
      <c r="J44" s="328">
        <f t="shared" si="0"/>
        <v>0</v>
      </c>
    </row>
    <row r="45" spans="1:10" ht="15.6" x14ac:dyDescent="0.25">
      <c r="A45" s="331">
        <v>10</v>
      </c>
      <c r="B45" s="332" t="s">
        <v>340</v>
      </c>
      <c r="C45" s="104" t="s">
        <v>993</v>
      </c>
      <c r="D45" s="333">
        <f>'4.4 гр птиц голуби'!E45</f>
        <v>0</v>
      </c>
      <c r="E45" s="333">
        <f>'4.4 гр птиц голуби'!F45</f>
        <v>0</v>
      </c>
      <c r="F45" s="333">
        <v>0</v>
      </c>
      <c r="G45" s="333">
        <f>'4.4 гр птиц голуби'!H45</f>
        <v>0</v>
      </c>
      <c r="H45" s="333">
        <f>'4.4 гр птиц голуби'!I45</f>
        <v>0</v>
      </c>
      <c r="I45" s="333">
        <v>0</v>
      </c>
      <c r="J45" s="328">
        <f t="shared" si="0"/>
        <v>0</v>
      </c>
    </row>
    <row r="46" spans="1:10" ht="13.95" customHeight="1" x14ac:dyDescent="0.25">
      <c r="A46" s="786">
        <v>11</v>
      </c>
      <c r="B46" s="787" t="s">
        <v>341</v>
      </c>
      <c r="C46" s="58" t="s">
        <v>994</v>
      </c>
      <c r="D46" s="333">
        <f>'4.4 гр птиц голуби'!E46</f>
        <v>0</v>
      </c>
      <c r="E46" s="333">
        <f>'4.4 гр птиц голуби'!F46</f>
        <v>0</v>
      </c>
      <c r="F46" s="333">
        <v>0</v>
      </c>
      <c r="G46" s="333">
        <f>'4.4 гр птиц голуби'!H46</f>
        <v>0</v>
      </c>
      <c r="H46" s="333">
        <f>'4.4 гр птиц голуби'!I46</f>
        <v>0</v>
      </c>
      <c r="I46" s="333">
        <v>0</v>
      </c>
      <c r="J46" s="328">
        <f t="shared" si="0"/>
        <v>0</v>
      </c>
    </row>
    <row r="47" spans="1:10" ht="13.95" customHeight="1" x14ac:dyDescent="0.25">
      <c r="A47" s="786"/>
      <c r="B47" s="787"/>
      <c r="C47" s="58" t="s">
        <v>739</v>
      </c>
      <c r="D47" s="333">
        <f>'4.4 гр птиц голуби'!E47</f>
        <v>0</v>
      </c>
      <c r="E47" s="333">
        <f>'4.4 гр птиц голуби'!F47</f>
        <v>0</v>
      </c>
      <c r="F47" s="333">
        <v>0</v>
      </c>
      <c r="G47" s="333">
        <f>'4.4 гр птиц голуби'!H47</f>
        <v>0</v>
      </c>
      <c r="H47" s="333">
        <f>'4.4 гр птиц голуби'!I47</f>
        <v>0</v>
      </c>
      <c r="I47" s="333">
        <v>0</v>
      </c>
      <c r="J47" s="328">
        <f t="shared" si="0"/>
        <v>0</v>
      </c>
    </row>
    <row r="48" spans="1:10" ht="13.95" customHeight="1" x14ac:dyDescent="0.25">
      <c r="A48" s="794">
        <v>12</v>
      </c>
      <c r="B48" s="787" t="s">
        <v>342</v>
      </c>
      <c r="C48" s="58" t="s">
        <v>995</v>
      </c>
      <c r="D48" s="333">
        <f>'4.4 гр птиц голуби'!E48</f>
        <v>0</v>
      </c>
      <c r="E48" s="333">
        <f>'4.4 гр птиц голуби'!F48</f>
        <v>0</v>
      </c>
      <c r="F48" s="333">
        <v>0</v>
      </c>
      <c r="G48" s="333">
        <f>'4.4 гр птиц голуби'!H48</f>
        <v>0</v>
      </c>
      <c r="H48" s="333">
        <f>'4.4 гр птиц голуби'!I48</f>
        <v>0</v>
      </c>
      <c r="I48" s="333">
        <v>0</v>
      </c>
      <c r="J48" s="328">
        <f t="shared" si="0"/>
        <v>0</v>
      </c>
    </row>
    <row r="49" spans="1:10" ht="13.95" customHeight="1" x14ac:dyDescent="0.25">
      <c r="A49" s="794"/>
      <c r="B49" s="787"/>
      <c r="C49" s="58" t="s">
        <v>741</v>
      </c>
      <c r="D49" s="333">
        <f>'4.4 гр птиц голуби'!E49</f>
        <v>0</v>
      </c>
      <c r="E49" s="333">
        <f>'4.4 гр птиц голуби'!F49</f>
        <v>0</v>
      </c>
      <c r="F49" s="333">
        <v>0</v>
      </c>
      <c r="G49" s="333">
        <f>'4.4 гр птиц голуби'!H49</f>
        <v>0</v>
      </c>
      <c r="H49" s="333">
        <f>'4.4 гр птиц голуби'!I49</f>
        <v>0</v>
      </c>
      <c r="I49" s="333">
        <v>0</v>
      </c>
      <c r="J49" s="328">
        <f t="shared" si="0"/>
        <v>0</v>
      </c>
    </row>
    <row r="50" spans="1:10" ht="13.95" customHeight="1" x14ac:dyDescent="0.25">
      <c r="A50" s="794"/>
      <c r="B50" s="787"/>
      <c r="C50" s="58" t="s">
        <v>742</v>
      </c>
      <c r="D50" s="333">
        <f>'4.4 гр птиц голуби'!E50</f>
        <v>0</v>
      </c>
      <c r="E50" s="333">
        <f>'4.4 гр птиц голуби'!F50</f>
        <v>0</v>
      </c>
      <c r="F50" s="333">
        <v>0</v>
      </c>
      <c r="G50" s="333">
        <f>'4.4 гр птиц голуби'!H50</f>
        <v>0</v>
      </c>
      <c r="H50" s="333">
        <f>'4.4 гр птиц голуби'!I50</f>
        <v>0</v>
      </c>
      <c r="I50" s="333">
        <v>0</v>
      </c>
      <c r="J50" s="328">
        <f t="shared" si="0"/>
        <v>0</v>
      </c>
    </row>
    <row r="51" spans="1:10" ht="13.95" customHeight="1" x14ac:dyDescent="0.25">
      <c r="A51" s="794"/>
      <c r="B51" s="787"/>
      <c r="C51" s="58" t="s">
        <v>1054</v>
      </c>
      <c r="D51" s="333">
        <f>'4.4 гр птиц голуби'!E51</f>
        <v>0</v>
      </c>
      <c r="E51" s="333">
        <f>'4.4 гр птиц голуби'!F51</f>
        <v>0</v>
      </c>
      <c r="F51" s="333">
        <v>0</v>
      </c>
      <c r="G51" s="333">
        <f>'4.4 гр птиц голуби'!H51</f>
        <v>0</v>
      </c>
      <c r="H51" s="333">
        <f>'4.4 гр птиц голуби'!I51</f>
        <v>0</v>
      </c>
      <c r="I51" s="333">
        <v>0</v>
      </c>
      <c r="J51" s="328">
        <f t="shared" si="0"/>
        <v>0</v>
      </c>
    </row>
    <row r="52" spans="1:10" ht="13.95" customHeight="1" x14ac:dyDescent="0.25">
      <c r="A52" s="786">
        <v>13</v>
      </c>
      <c r="B52" s="787" t="s">
        <v>343</v>
      </c>
      <c r="C52" s="58" t="s">
        <v>997</v>
      </c>
      <c r="D52" s="333">
        <f>'4.4 гр птиц голуби'!E52</f>
        <v>0</v>
      </c>
      <c r="E52" s="333">
        <f>'4.4 гр птиц голуби'!F52</f>
        <v>0</v>
      </c>
      <c r="F52" s="333">
        <v>0</v>
      </c>
      <c r="G52" s="333">
        <f>'4.4 гр птиц голуби'!H52</f>
        <v>4</v>
      </c>
      <c r="H52" s="333">
        <f>'4.4 гр птиц голуби'!I52</f>
        <v>4</v>
      </c>
      <c r="I52" s="333">
        <v>0</v>
      </c>
      <c r="J52" s="328">
        <f t="shared" si="0"/>
        <v>0</v>
      </c>
    </row>
    <row r="53" spans="1:10" ht="13.95" customHeight="1" x14ac:dyDescent="0.25">
      <c r="A53" s="786"/>
      <c r="B53" s="787"/>
      <c r="C53" s="58" t="s">
        <v>483</v>
      </c>
      <c r="D53" s="333">
        <f>'4.4 гр птиц голуби'!E53</f>
        <v>0</v>
      </c>
      <c r="E53" s="333">
        <f>'4.4 гр птиц голуби'!F53</f>
        <v>0</v>
      </c>
      <c r="F53" s="333">
        <v>0</v>
      </c>
      <c r="G53" s="333">
        <f>'4.4 гр птиц голуби'!H53</f>
        <v>0</v>
      </c>
      <c r="H53" s="333">
        <f>'4.4 гр птиц голуби'!I53</f>
        <v>0</v>
      </c>
      <c r="I53" s="333">
        <v>0</v>
      </c>
      <c r="J53" s="328">
        <f t="shared" si="0"/>
        <v>0</v>
      </c>
    </row>
    <row r="54" spans="1:10" ht="13.95" customHeight="1" x14ac:dyDescent="0.25">
      <c r="A54" s="786"/>
      <c r="B54" s="787"/>
      <c r="C54" s="58" t="s">
        <v>739</v>
      </c>
      <c r="D54" s="333">
        <f>'4.4 гр птиц голуби'!E54</f>
        <v>0</v>
      </c>
      <c r="E54" s="333">
        <f>'4.4 гр птиц голуби'!F54</f>
        <v>0</v>
      </c>
      <c r="F54" s="333">
        <v>0</v>
      </c>
      <c r="G54" s="333">
        <f>'4.4 гр птиц голуби'!H54</f>
        <v>0</v>
      </c>
      <c r="H54" s="333">
        <f>'4.4 гр птиц голуби'!I54</f>
        <v>0</v>
      </c>
      <c r="I54" s="333">
        <v>0</v>
      </c>
      <c r="J54" s="328">
        <f t="shared" si="0"/>
        <v>0</v>
      </c>
    </row>
    <row r="55" spans="1:10" ht="13.95" customHeight="1" x14ac:dyDescent="0.25">
      <c r="A55" s="786">
        <v>14</v>
      </c>
      <c r="B55" s="787" t="s">
        <v>344</v>
      </c>
      <c r="C55" s="58" t="s">
        <v>998</v>
      </c>
      <c r="D55" s="333">
        <f>'4.4 гр птиц голуби'!E55</f>
        <v>0</v>
      </c>
      <c r="E55" s="333">
        <f>'4.4 гр птиц голуби'!F55</f>
        <v>0</v>
      </c>
      <c r="F55" s="333">
        <v>0</v>
      </c>
      <c r="G55" s="333">
        <f>'4.4 гр птиц голуби'!H55</f>
        <v>64</v>
      </c>
      <c r="H55" s="333">
        <f>'4.4 гр птиц голуби'!I55</f>
        <v>60</v>
      </c>
      <c r="I55" s="333">
        <v>0</v>
      </c>
      <c r="J55" s="328">
        <f t="shared" si="0"/>
        <v>0</v>
      </c>
    </row>
    <row r="56" spans="1:10" ht="13.95" customHeight="1" x14ac:dyDescent="0.25">
      <c r="A56" s="786"/>
      <c r="B56" s="787"/>
      <c r="C56" s="58" t="s">
        <v>474</v>
      </c>
      <c r="D56" s="333">
        <f>'4.4 гр птиц голуби'!E56</f>
        <v>0</v>
      </c>
      <c r="E56" s="333">
        <f>'4.4 гр птиц голуби'!F56</f>
        <v>0</v>
      </c>
      <c r="F56" s="333">
        <v>0</v>
      </c>
      <c r="G56" s="333">
        <f>'4.4 гр птиц голуби'!H56</f>
        <v>0</v>
      </c>
      <c r="H56" s="333">
        <f>'4.4 гр птиц голуби'!I56</f>
        <v>0</v>
      </c>
      <c r="I56" s="333">
        <v>0</v>
      </c>
      <c r="J56" s="328">
        <f t="shared" si="0"/>
        <v>0</v>
      </c>
    </row>
    <row r="57" spans="1:10" ht="13.95" customHeight="1" x14ac:dyDescent="0.25">
      <c r="A57" s="786">
        <v>15</v>
      </c>
      <c r="B57" s="787" t="s">
        <v>345</v>
      </c>
      <c r="C57" s="58" t="s">
        <v>999</v>
      </c>
      <c r="D57" s="333">
        <f>'4.4 гр птиц голуби'!E57</f>
        <v>0</v>
      </c>
      <c r="E57" s="333">
        <f>'4.4 гр птиц голуби'!F57</f>
        <v>0</v>
      </c>
      <c r="F57" s="333">
        <v>0</v>
      </c>
      <c r="G57" s="333">
        <f>'4.4 гр птиц голуби'!H57</f>
        <v>0</v>
      </c>
      <c r="H57" s="333">
        <f>'4.4 гр птиц голуби'!I57</f>
        <v>0</v>
      </c>
      <c r="I57" s="333">
        <v>0</v>
      </c>
      <c r="J57" s="328">
        <f t="shared" si="0"/>
        <v>0</v>
      </c>
    </row>
    <row r="58" spans="1:10" ht="13.95" customHeight="1" x14ac:dyDescent="0.25">
      <c r="A58" s="786"/>
      <c r="B58" s="787"/>
      <c r="C58" s="58" t="s">
        <v>879</v>
      </c>
      <c r="D58" s="333">
        <f>'4.4 гр птиц голуби'!E58</f>
        <v>0</v>
      </c>
      <c r="E58" s="333">
        <f>'4.4 гр птиц голуби'!F58</f>
        <v>0</v>
      </c>
      <c r="F58" s="333">
        <v>0</v>
      </c>
      <c r="G58" s="333">
        <f>'4.4 гр птиц голуби'!H58</f>
        <v>0</v>
      </c>
      <c r="H58" s="333">
        <f>'4.4 гр птиц голуби'!I58</f>
        <v>0</v>
      </c>
      <c r="I58" s="333">
        <v>0</v>
      </c>
      <c r="J58" s="328">
        <f t="shared" si="0"/>
        <v>0</v>
      </c>
    </row>
    <row r="59" spans="1:10" ht="13.95" customHeight="1" x14ac:dyDescent="0.25">
      <c r="A59" s="786"/>
      <c r="B59" s="787"/>
      <c r="C59" s="58" t="s">
        <v>743</v>
      </c>
      <c r="D59" s="333">
        <f>'4.4 гр птиц голуби'!E59</f>
        <v>0</v>
      </c>
      <c r="E59" s="333">
        <f>'4.4 гр птиц голуби'!F59</f>
        <v>0</v>
      </c>
      <c r="F59" s="333">
        <v>0</v>
      </c>
      <c r="G59" s="333">
        <f>'4.4 гр птиц голуби'!H59</f>
        <v>0</v>
      </c>
      <c r="H59" s="333">
        <f>'4.4 гр птиц голуби'!I59</f>
        <v>0</v>
      </c>
      <c r="I59" s="333">
        <v>0</v>
      </c>
      <c r="J59" s="328">
        <f t="shared" si="0"/>
        <v>0</v>
      </c>
    </row>
    <row r="60" spans="1:10" ht="13.95" customHeight="1" x14ac:dyDescent="0.25">
      <c r="A60" s="794">
        <v>16</v>
      </c>
      <c r="B60" s="795" t="s">
        <v>346</v>
      </c>
      <c r="C60" s="103" t="s">
        <v>481</v>
      </c>
      <c r="D60" s="333">
        <f>'4.4 гр птиц голуби'!E60</f>
        <v>0</v>
      </c>
      <c r="E60" s="333">
        <f>'4.4 гр птиц голуби'!F60</f>
        <v>0</v>
      </c>
      <c r="F60" s="333">
        <v>0</v>
      </c>
      <c r="G60" s="333">
        <f>'4.4 гр птиц голуби'!H60</f>
        <v>0</v>
      </c>
      <c r="H60" s="333">
        <f>'4.4 гр птиц голуби'!I60</f>
        <v>0</v>
      </c>
      <c r="I60" s="333">
        <v>0</v>
      </c>
      <c r="J60" s="328">
        <f t="shared" si="0"/>
        <v>0</v>
      </c>
    </row>
    <row r="61" spans="1:10" ht="13.95" customHeight="1" x14ac:dyDescent="0.25">
      <c r="A61" s="794"/>
      <c r="B61" s="795"/>
      <c r="C61" s="103" t="s">
        <v>482</v>
      </c>
      <c r="D61" s="333">
        <f>'4.4 гр птиц голуби'!E61</f>
        <v>0</v>
      </c>
      <c r="E61" s="333">
        <f>'4.4 гр птиц голуби'!F61</f>
        <v>0</v>
      </c>
      <c r="F61" s="333">
        <v>0</v>
      </c>
      <c r="G61" s="333">
        <f>'4.4 гр птиц голуби'!H61</f>
        <v>0</v>
      </c>
      <c r="H61" s="333">
        <f>'4.4 гр птиц голуби'!I61</f>
        <v>0</v>
      </c>
      <c r="I61" s="333">
        <v>0</v>
      </c>
      <c r="J61" s="328">
        <f t="shared" si="0"/>
        <v>0</v>
      </c>
    </row>
    <row r="62" spans="1:10" ht="13.95" customHeight="1" x14ac:dyDescent="0.25">
      <c r="A62" s="794"/>
      <c r="B62" s="795"/>
      <c r="C62" s="103" t="s">
        <v>1269</v>
      </c>
      <c r="D62" s="333">
        <f>'4.4 гр птиц голуби'!E62</f>
        <v>0</v>
      </c>
      <c r="E62" s="333">
        <f>'4.4 гр птиц голуби'!F62</f>
        <v>0</v>
      </c>
      <c r="F62" s="333">
        <v>0</v>
      </c>
      <c r="G62" s="333">
        <f>'4.4 гр птиц голуби'!H62</f>
        <v>0</v>
      </c>
      <c r="H62" s="333">
        <f>'4.4 гр птиц голуби'!I62</f>
        <v>0</v>
      </c>
      <c r="I62" s="333">
        <v>0</v>
      </c>
      <c r="J62" s="328">
        <f t="shared" si="0"/>
        <v>0</v>
      </c>
    </row>
    <row r="63" spans="1:10" ht="13.95" customHeight="1" x14ac:dyDescent="0.25">
      <c r="A63" s="794"/>
      <c r="B63" s="795"/>
      <c r="C63" s="103" t="s">
        <v>1054</v>
      </c>
      <c r="D63" s="333">
        <f>'4.4 гр птиц голуби'!E63</f>
        <v>0</v>
      </c>
      <c r="E63" s="333">
        <f>'4.4 гр птиц голуби'!F63</f>
        <v>0</v>
      </c>
      <c r="F63" s="333">
        <v>0</v>
      </c>
      <c r="G63" s="333">
        <f>'4.4 гр птиц голуби'!H63</f>
        <v>0</v>
      </c>
      <c r="H63" s="333">
        <f>'4.4 гр птиц голуби'!I63</f>
        <v>0</v>
      </c>
      <c r="I63" s="333">
        <v>0</v>
      </c>
      <c r="J63" s="328">
        <f t="shared" si="0"/>
        <v>0</v>
      </c>
    </row>
    <row r="64" spans="1:10" ht="13.95" customHeight="1" x14ac:dyDescent="0.25">
      <c r="A64" s="794"/>
      <c r="B64" s="795"/>
      <c r="C64" s="103" t="s">
        <v>880</v>
      </c>
      <c r="D64" s="333">
        <f>'4.4 гр птиц голуби'!E64</f>
        <v>0</v>
      </c>
      <c r="E64" s="333">
        <f>'4.4 гр птиц голуби'!F64</f>
        <v>0</v>
      </c>
      <c r="F64" s="333">
        <v>0</v>
      </c>
      <c r="G64" s="333">
        <f>'4.4 гр птиц голуби'!H64</f>
        <v>0</v>
      </c>
      <c r="H64" s="333">
        <f>'4.4 гр птиц голуби'!I64</f>
        <v>0</v>
      </c>
      <c r="I64" s="333">
        <v>0</v>
      </c>
      <c r="J64" s="328">
        <f t="shared" si="0"/>
        <v>0</v>
      </c>
    </row>
    <row r="65" spans="1:10" ht="13.95" customHeight="1" x14ac:dyDescent="0.25">
      <c r="A65" s="794"/>
      <c r="B65" s="795"/>
      <c r="C65" s="103" t="s">
        <v>1268</v>
      </c>
      <c r="D65" s="333">
        <f>'4.4 гр птиц голуби'!E65</f>
        <v>0</v>
      </c>
      <c r="E65" s="333">
        <f>'4.4 гр птиц голуби'!F65</f>
        <v>0</v>
      </c>
      <c r="F65" s="333">
        <v>0</v>
      </c>
      <c r="G65" s="333">
        <f>'4.4 гр птиц голуби'!H65</f>
        <v>0</v>
      </c>
      <c r="H65" s="333">
        <f>'4.4 гр птиц голуби'!I65</f>
        <v>0</v>
      </c>
      <c r="I65" s="333">
        <v>0</v>
      </c>
      <c r="J65" s="328">
        <f t="shared" si="0"/>
        <v>0</v>
      </c>
    </row>
    <row r="66" spans="1:10" ht="13.95" customHeight="1" x14ac:dyDescent="0.25">
      <c r="A66" s="794"/>
      <c r="B66" s="795"/>
      <c r="C66" s="103" t="s">
        <v>739</v>
      </c>
      <c r="D66" s="333">
        <f>'4.4 гр птиц голуби'!E66</f>
        <v>0</v>
      </c>
      <c r="E66" s="333">
        <f>'4.4 гр птиц голуби'!F66</f>
        <v>0</v>
      </c>
      <c r="F66" s="333">
        <v>0</v>
      </c>
      <c r="G66" s="333">
        <f>'4.4 гр птиц голуби'!H66</f>
        <v>0</v>
      </c>
      <c r="H66" s="333">
        <f>'4.4 гр птиц голуби'!I66</f>
        <v>0</v>
      </c>
      <c r="I66" s="333">
        <v>0</v>
      </c>
      <c r="J66" s="328">
        <f t="shared" si="0"/>
        <v>0</v>
      </c>
    </row>
    <row r="67" spans="1:10" ht="13.95" customHeight="1" x14ac:dyDescent="0.25">
      <c r="A67" s="786">
        <v>17</v>
      </c>
      <c r="B67" s="787" t="s">
        <v>347</v>
      </c>
      <c r="C67" s="103" t="s">
        <v>485</v>
      </c>
      <c r="D67" s="333">
        <f>'4.4 гр птиц голуби'!E67</f>
        <v>0</v>
      </c>
      <c r="E67" s="333">
        <f>'4.4 гр птиц голуби'!F67</f>
        <v>0</v>
      </c>
      <c r="F67" s="333">
        <v>0</v>
      </c>
      <c r="G67" s="333">
        <f>'4.4 гр птиц голуби'!H67</f>
        <v>0</v>
      </c>
      <c r="H67" s="333">
        <f>'4.4 гр птиц голуби'!I67</f>
        <v>0</v>
      </c>
      <c r="I67" s="333">
        <v>0</v>
      </c>
      <c r="J67" s="328">
        <f t="shared" si="0"/>
        <v>0</v>
      </c>
    </row>
    <row r="68" spans="1:10" ht="13.95" customHeight="1" x14ac:dyDescent="0.25">
      <c r="A68" s="786"/>
      <c r="B68" s="787"/>
      <c r="C68" s="58" t="s">
        <v>739</v>
      </c>
      <c r="D68" s="333">
        <f>'4.4 гр птиц голуби'!E68</f>
        <v>0</v>
      </c>
      <c r="E68" s="333">
        <f>'4.4 гр птиц голуби'!F68</f>
        <v>0</v>
      </c>
      <c r="F68" s="333">
        <v>0</v>
      </c>
      <c r="G68" s="333">
        <f>'4.4 гр птиц голуби'!H68</f>
        <v>0</v>
      </c>
      <c r="H68" s="333">
        <f>'4.4 гр птиц голуби'!I68</f>
        <v>0</v>
      </c>
      <c r="I68" s="333">
        <v>0</v>
      </c>
      <c r="J68" s="328">
        <f t="shared" si="0"/>
        <v>0</v>
      </c>
    </row>
    <row r="69" spans="1:10" ht="13.95" customHeight="1" x14ac:dyDescent="0.25">
      <c r="A69" s="786">
        <v>18</v>
      </c>
      <c r="B69" s="787" t="s">
        <v>744</v>
      </c>
      <c r="C69" s="58" t="s">
        <v>1000</v>
      </c>
      <c r="D69" s="333">
        <f>'4.4 гр птиц голуби'!E69</f>
        <v>0</v>
      </c>
      <c r="E69" s="333">
        <f>'4.4 гр птиц голуби'!F69</f>
        <v>0</v>
      </c>
      <c r="F69" s="333">
        <v>0</v>
      </c>
      <c r="G69" s="333">
        <f>'4.4 гр птиц голуби'!H69</f>
        <v>0</v>
      </c>
      <c r="H69" s="333">
        <f>'4.4 гр птиц голуби'!I69</f>
        <v>0</v>
      </c>
      <c r="I69" s="333">
        <v>0</v>
      </c>
      <c r="J69" s="328">
        <f t="shared" si="0"/>
        <v>0</v>
      </c>
    </row>
    <row r="70" spans="1:10" ht="13.95" customHeight="1" x14ac:dyDescent="0.25">
      <c r="A70" s="786"/>
      <c r="B70" s="787"/>
      <c r="C70" s="58" t="s">
        <v>745</v>
      </c>
      <c r="D70" s="333">
        <f>'4.4 гр птиц голуби'!E70</f>
        <v>0</v>
      </c>
      <c r="E70" s="333">
        <f>'4.4 гр птиц голуби'!F70</f>
        <v>0</v>
      </c>
      <c r="F70" s="333">
        <v>0</v>
      </c>
      <c r="G70" s="333">
        <f>'4.4 гр птиц голуби'!H70</f>
        <v>0</v>
      </c>
      <c r="H70" s="333">
        <f>'4.4 гр птиц голуби'!I70</f>
        <v>0</v>
      </c>
      <c r="I70" s="333">
        <v>0</v>
      </c>
      <c r="J70" s="328">
        <f t="shared" si="0"/>
        <v>0</v>
      </c>
    </row>
    <row r="71" spans="1:10" ht="13.95" customHeight="1" x14ac:dyDescent="0.25">
      <c r="A71" s="786"/>
      <c r="B71" s="787"/>
      <c r="C71" s="58" t="s">
        <v>739</v>
      </c>
      <c r="D71" s="333">
        <f>'4.4 гр птиц голуби'!E71</f>
        <v>0</v>
      </c>
      <c r="E71" s="333">
        <f>'4.4 гр птиц голуби'!F71</f>
        <v>0</v>
      </c>
      <c r="F71" s="333">
        <v>0</v>
      </c>
      <c r="G71" s="333">
        <f>'4.4 гр птиц голуби'!H71</f>
        <v>0</v>
      </c>
      <c r="H71" s="333">
        <f>'4.4 гр птиц голуби'!I71</f>
        <v>0</v>
      </c>
      <c r="I71" s="333">
        <v>0</v>
      </c>
      <c r="J71" s="328">
        <f t="shared" si="0"/>
        <v>0</v>
      </c>
    </row>
    <row r="72" spans="1:10" ht="13.95" customHeight="1" x14ac:dyDescent="0.25">
      <c r="A72" s="786">
        <v>19</v>
      </c>
      <c r="B72" s="787" t="s">
        <v>349</v>
      </c>
      <c r="C72" s="58" t="s">
        <v>882</v>
      </c>
      <c r="D72" s="333">
        <f>'4.4 гр птиц голуби'!E72</f>
        <v>0</v>
      </c>
      <c r="E72" s="333">
        <f>'4.4 гр птиц голуби'!F72</f>
        <v>0</v>
      </c>
      <c r="F72" s="333">
        <v>0</v>
      </c>
      <c r="G72" s="333">
        <f>'4.4 гр птиц голуби'!H72</f>
        <v>0</v>
      </c>
      <c r="H72" s="333">
        <f>'4.4 гр птиц голуби'!I72</f>
        <v>0</v>
      </c>
      <c r="I72" s="333">
        <v>0</v>
      </c>
      <c r="J72" s="328">
        <f t="shared" si="0"/>
        <v>0</v>
      </c>
    </row>
    <row r="73" spans="1:10" ht="13.95" customHeight="1" x14ac:dyDescent="0.25">
      <c r="A73" s="786"/>
      <c r="B73" s="787"/>
      <c r="C73" s="58" t="s">
        <v>883</v>
      </c>
      <c r="D73" s="333">
        <f>'4.4 гр птиц голуби'!E73</f>
        <v>0</v>
      </c>
      <c r="E73" s="333">
        <f>'4.4 гр птиц голуби'!F73</f>
        <v>0</v>
      </c>
      <c r="F73" s="333">
        <v>0</v>
      </c>
      <c r="G73" s="333">
        <f>'4.4 гр птиц голуби'!H73</f>
        <v>0</v>
      </c>
      <c r="H73" s="333">
        <f>'4.4 гр птиц голуби'!I73</f>
        <v>0</v>
      </c>
      <c r="I73" s="333">
        <v>0</v>
      </c>
      <c r="J73" s="328">
        <f t="shared" si="0"/>
        <v>0</v>
      </c>
    </row>
    <row r="74" spans="1:10" ht="13.95" customHeight="1" x14ac:dyDescent="0.25">
      <c r="A74" s="786"/>
      <c r="B74" s="787"/>
      <c r="C74" s="58" t="s">
        <v>899</v>
      </c>
      <c r="D74" s="333">
        <f>'4.4 гр птиц голуби'!E74</f>
        <v>0</v>
      </c>
      <c r="E74" s="333">
        <f>'4.4 гр птиц голуби'!F74</f>
        <v>0</v>
      </c>
      <c r="F74" s="333">
        <v>0</v>
      </c>
      <c r="G74" s="333">
        <f>'4.4 гр птиц голуби'!H74</f>
        <v>0</v>
      </c>
      <c r="H74" s="333">
        <f>'4.4 гр птиц голуби'!I74</f>
        <v>0</v>
      </c>
      <c r="I74" s="333">
        <v>0</v>
      </c>
      <c r="J74" s="328">
        <f t="shared" si="0"/>
        <v>0</v>
      </c>
    </row>
    <row r="75" spans="1:10" ht="13.95" customHeight="1" x14ac:dyDescent="0.25">
      <c r="A75" s="786"/>
      <c r="B75" s="787"/>
      <c r="C75" s="58" t="s">
        <v>473</v>
      </c>
      <c r="D75" s="333">
        <f>'4.4 гр птиц голуби'!E75</f>
        <v>0</v>
      </c>
      <c r="E75" s="333">
        <f>'4.4 гр птиц голуби'!F75</f>
        <v>0</v>
      </c>
      <c r="F75" s="333">
        <v>0</v>
      </c>
      <c r="G75" s="333">
        <f>'4.4 гр птиц голуби'!H75</f>
        <v>0</v>
      </c>
      <c r="H75" s="333">
        <f>'4.4 гр птиц голуби'!I75</f>
        <v>0</v>
      </c>
      <c r="I75" s="333">
        <v>0</v>
      </c>
      <c r="J75" s="328">
        <f t="shared" si="0"/>
        <v>0</v>
      </c>
    </row>
    <row r="76" spans="1:10" ht="13.95" customHeight="1" x14ac:dyDescent="0.25">
      <c r="A76" s="786"/>
      <c r="B76" s="787"/>
      <c r="C76" s="58" t="s">
        <v>881</v>
      </c>
      <c r="D76" s="333">
        <f>'4.4 гр птиц голуби'!E76</f>
        <v>0</v>
      </c>
      <c r="E76" s="333">
        <f>'4.4 гр птиц голуби'!F76</f>
        <v>0</v>
      </c>
      <c r="F76" s="333">
        <v>0</v>
      </c>
      <c r="G76" s="333">
        <f>'4.4 гр птиц голуби'!H76</f>
        <v>0</v>
      </c>
      <c r="H76" s="333">
        <f>'4.4 гр птиц голуби'!I76</f>
        <v>0</v>
      </c>
      <c r="I76" s="333">
        <v>0</v>
      </c>
      <c r="J76" s="328">
        <f t="shared" si="0"/>
        <v>0</v>
      </c>
    </row>
    <row r="77" spans="1:10" ht="13.95" customHeight="1" x14ac:dyDescent="0.25">
      <c r="A77" s="786"/>
      <c r="B77" s="787"/>
      <c r="C77" s="58" t="s">
        <v>739</v>
      </c>
      <c r="D77" s="333">
        <f>'4.4 гр птиц голуби'!E77</f>
        <v>0</v>
      </c>
      <c r="E77" s="333">
        <f>'4.4 гр птиц голуби'!F77</f>
        <v>0</v>
      </c>
      <c r="F77" s="333">
        <v>0</v>
      </c>
      <c r="G77" s="333">
        <f>'4.4 гр птиц голуби'!H77</f>
        <v>0</v>
      </c>
      <c r="H77" s="333">
        <f>'4.4 гр птиц голуби'!I77</f>
        <v>0</v>
      </c>
      <c r="I77" s="333">
        <v>0</v>
      </c>
      <c r="J77" s="328">
        <f t="shared" si="0"/>
        <v>0</v>
      </c>
    </row>
    <row r="78" spans="1:10" ht="13.95" customHeight="1" x14ac:dyDescent="0.25">
      <c r="A78" s="786">
        <v>20</v>
      </c>
      <c r="B78" s="793" t="s">
        <v>350</v>
      </c>
      <c r="C78" s="58" t="s">
        <v>1055</v>
      </c>
      <c r="D78" s="333">
        <f>'4.4 гр птиц голуби'!E78</f>
        <v>0</v>
      </c>
      <c r="E78" s="333">
        <f>'4.4 гр птиц голуби'!F78</f>
        <v>0</v>
      </c>
      <c r="F78" s="333">
        <v>0</v>
      </c>
      <c r="G78" s="333">
        <f>'4.4 гр птиц голуби'!H78</f>
        <v>17</v>
      </c>
      <c r="H78" s="333">
        <f>'4.4 гр птиц голуби'!I78</f>
        <v>6</v>
      </c>
      <c r="I78" s="333">
        <v>0</v>
      </c>
      <c r="J78" s="328">
        <f t="shared" si="0"/>
        <v>0</v>
      </c>
    </row>
    <row r="79" spans="1:10" ht="13.95" customHeight="1" x14ac:dyDescent="0.25">
      <c r="A79" s="786"/>
      <c r="B79" s="793"/>
      <c r="C79" s="58" t="s">
        <v>1001</v>
      </c>
      <c r="D79" s="333">
        <f>'4.4 гр птиц голуби'!E79</f>
        <v>0</v>
      </c>
      <c r="E79" s="333">
        <f>'4.4 гр птиц голуби'!F79</f>
        <v>0</v>
      </c>
      <c r="F79" s="333">
        <v>0</v>
      </c>
      <c r="G79" s="333">
        <f>'4.4 гр птиц голуби'!H79</f>
        <v>14</v>
      </c>
      <c r="H79" s="333">
        <f>'4.4 гр птиц голуби'!I79</f>
        <v>10</v>
      </c>
      <c r="I79" s="333">
        <v>0</v>
      </c>
      <c r="J79" s="328">
        <f t="shared" si="0"/>
        <v>0</v>
      </c>
    </row>
    <row r="80" spans="1:10" ht="13.95" customHeight="1" x14ac:dyDescent="0.25">
      <c r="A80" s="786"/>
      <c r="B80" s="793"/>
      <c r="C80" s="58" t="s">
        <v>1056</v>
      </c>
      <c r="D80" s="333">
        <f>'4.4 гр птиц голуби'!E80</f>
        <v>0</v>
      </c>
      <c r="E80" s="333">
        <f>'4.4 гр птиц голуби'!F80</f>
        <v>0</v>
      </c>
      <c r="F80" s="333">
        <v>0</v>
      </c>
      <c r="G80" s="333">
        <f>'4.4 гр птиц голуби'!H80</f>
        <v>0</v>
      </c>
      <c r="H80" s="333">
        <f>'4.4 гр птиц голуби'!I80</f>
        <v>0</v>
      </c>
      <c r="I80" s="333">
        <v>0</v>
      </c>
      <c r="J80" s="328">
        <f t="shared" si="0"/>
        <v>0</v>
      </c>
    </row>
    <row r="81" spans="1:10" ht="13.95" customHeight="1" x14ac:dyDescent="0.25">
      <c r="A81" s="786"/>
      <c r="B81" s="793"/>
      <c r="C81" s="58" t="s">
        <v>1002</v>
      </c>
      <c r="D81" s="333">
        <f>'4.4 гр птиц голуби'!E81</f>
        <v>0</v>
      </c>
      <c r="E81" s="333">
        <f>'4.4 гр птиц голуби'!F81</f>
        <v>0</v>
      </c>
      <c r="F81" s="333">
        <v>0</v>
      </c>
      <c r="G81" s="333">
        <f>'4.4 гр птиц голуби'!H81</f>
        <v>113</v>
      </c>
      <c r="H81" s="333">
        <f>'4.4 гр птиц голуби'!I81</f>
        <v>94</v>
      </c>
      <c r="I81" s="333">
        <v>0</v>
      </c>
      <c r="J81" s="328">
        <f t="shared" si="0"/>
        <v>0</v>
      </c>
    </row>
    <row r="82" spans="1:10" ht="13.95" customHeight="1" x14ac:dyDescent="0.25">
      <c r="A82" s="786"/>
      <c r="B82" s="793"/>
      <c r="C82" s="58" t="s">
        <v>1003</v>
      </c>
      <c r="D82" s="333">
        <f>'4.4 гр птиц голуби'!E82</f>
        <v>0</v>
      </c>
      <c r="E82" s="333">
        <f>'4.4 гр птиц голуби'!F82</f>
        <v>0</v>
      </c>
      <c r="F82" s="333">
        <v>0</v>
      </c>
      <c r="G82" s="333">
        <f>'4.4 гр птиц голуби'!H82</f>
        <v>0</v>
      </c>
      <c r="H82" s="333">
        <f>'4.4 гр птиц голуби'!I82</f>
        <v>0</v>
      </c>
      <c r="I82" s="333">
        <v>0</v>
      </c>
      <c r="J82" s="328">
        <f t="shared" si="0"/>
        <v>0</v>
      </c>
    </row>
    <row r="83" spans="1:10" ht="13.95" customHeight="1" x14ac:dyDescent="0.25">
      <c r="A83" s="786"/>
      <c r="B83" s="793"/>
      <c r="C83" s="58" t="s">
        <v>739</v>
      </c>
      <c r="D83" s="333">
        <f>'4.4 гр птиц голуби'!E83</f>
        <v>0</v>
      </c>
      <c r="E83" s="333">
        <f>'4.4 гр птиц голуби'!F83</f>
        <v>0</v>
      </c>
      <c r="F83" s="333">
        <v>0</v>
      </c>
      <c r="G83" s="333">
        <f>'4.4 гр птиц голуби'!H83</f>
        <v>0</v>
      </c>
      <c r="H83" s="333">
        <f>'4.4 гр птиц голуби'!I83</f>
        <v>0</v>
      </c>
      <c r="I83" s="333">
        <v>0</v>
      </c>
      <c r="J83" s="328">
        <f t="shared" si="0"/>
        <v>0</v>
      </c>
    </row>
    <row r="84" spans="1:10" ht="13.95" customHeight="1" x14ac:dyDescent="0.25">
      <c r="A84" s="786">
        <v>21</v>
      </c>
      <c r="B84" s="787" t="s">
        <v>351</v>
      </c>
      <c r="C84" s="58" t="s">
        <v>884</v>
      </c>
      <c r="D84" s="333">
        <f>'4.4 гр птиц голуби'!E84</f>
        <v>0</v>
      </c>
      <c r="E84" s="333">
        <f>'4.4 гр птиц голуби'!F84</f>
        <v>0</v>
      </c>
      <c r="F84" s="333">
        <v>0</v>
      </c>
      <c r="G84" s="333">
        <f>'4.4 гр птиц голуби'!H84</f>
        <v>0</v>
      </c>
      <c r="H84" s="333">
        <f>'4.4 гр птиц голуби'!I84</f>
        <v>0</v>
      </c>
      <c r="I84" s="333">
        <v>0</v>
      </c>
      <c r="J84" s="328">
        <f t="shared" si="0"/>
        <v>0</v>
      </c>
    </row>
    <row r="85" spans="1:10" ht="13.95" customHeight="1" x14ac:dyDescent="0.25">
      <c r="A85" s="786"/>
      <c r="B85" s="787"/>
      <c r="C85" s="58" t="s">
        <v>1004</v>
      </c>
      <c r="D85" s="333">
        <f>'4.4 гр птиц голуби'!E85</f>
        <v>0</v>
      </c>
      <c r="E85" s="333">
        <f>'4.4 гр птиц голуби'!F85</f>
        <v>0</v>
      </c>
      <c r="F85" s="333">
        <v>0</v>
      </c>
      <c r="G85" s="333">
        <f>'4.4 гр птиц голуби'!H85</f>
        <v>0</v>
      </c>
      <c r="H85" s="333">
        <f>'4.4 гр птиц голуби'!I85</f>
        <v>0</v>
      </c>
      <c r="I85" s="333">
        <v>0</v>
      </c>
      <c r="J85" s="328">
        <f t="shared" si="0"/>
        <v>0</v>
      </c>
    </row>
    <row r="86" spans="1:10" ht="13.95" customHeight="1" x14ac:dyDescent="0.25">
      <c r="A86" s="786"/>
      <c r="B86" s="787"/>
      <c r="C86" s="58" t="s">
        <v>739</v>
      </c>
      <c r="D86" s="333">
        <f>'4.4 гр птиц голуби'!E86</f>
        <v>0</v>
      </c>
      <c r="E86" s="333">
        <f>'4.4 гр птиц голуби'!F86</f>
        <v>0</v>
      </c>
      <c r="F86" s="333">
        <v>0</v>
      </c>
      <c r="G86" s="333">
        <f>'4.4 гр птиц голуби'!H86</f>
        <v>0</v>
      </c>
      <c r="H86" s="333">
        <f>'4.4 гр птиц голуби'!I86</f>
        <v>0</v>
      </c>
      <c r="I86" s="333">
        <v>0</v>
      </c>
      <c r="J86" s="328">
        <f t="shared" si="0"/>
        <v>0</v>
      </c>
    </row>
    <row r="87" spans="1:10" ht="13.8" x14ac:dyDescent="0.25">
      <c r="A87" s="786">
        <v>22</v>
      </c>
      <c r="B87" s="787" t="s">
        <v>352</v>
      </c>
      <c r="C87" s="105" t="s">
        <v>1005</v>
      </c>
      <c r="D87" s="273">
        <f>'4.4 гр птиц голуби'!E87</f>
        <v>0</v>
      </c>
      <c r="E87" s="273">
        <f>'4.4 гр птиц голуби'!F87</f>
        <v>0</v>
      </c>
      <c r="F87" s="273">
        <v>0</v>
      </c>
      <c r="G87" s="273">
        <f>'4.4 гр птиц голуби'!H87</f>
        <v>0</v>
      </c>
      <c r="H87" s="273">
        <f>'4.4 гр птиц голуби'!I87</f>
        <v>0</v>
      </c>
      <c r="I87" s="273">
        <v>0</v>
      </c>
      <c r="J87" s="328">
        <f t="shared" si="0"/>
        <v>0</v>
      </c>
    </row>
    <row r="88" spans="1:10" s="335" customFormat="1" ht="13.8" x14ac:dyDescent="0.25">
      <c r="A88" s="786"/>
      <c r="B88" s="787"/>
      <c r="C88" s="339" t="s">
        <v>879</v>
      </c>
      <c r="D88" s="273">
        <v>0</v>
      </c>
      <c r="E88" s="273">
        <v>0</v>
      </c>
      <c r="F88" s="273">
        <v>0</v>
      </c>
      <c r="G88" s="336">
        <v>0</v>
      </c>
      <c r="H88" s="336">
        <v>0</v>
      </c>
      <c r="I88" s="459">
        <v>0</v>
      </c>
      <c r="J88" s="336">
        <f>F88+I88</f>
        <v>0</v>
      </c>
    </row>
    <row r="89" spans="1:10" ht="27.6" x14ac:dyDescent="0.25">
      <c r="A89" s="786"/>
      <c r="B89" s="787"/>
      <c r="C89" s="105" t="s">
        <v>1006</v>
      </c>
      <c r="D89" s="273">
        <f>'4.4 гр птиц голуби'!E89</f>
        <v>0</v>
      </c>
      <c r="E89" s="273">
        <f>'4.4 гр птиц голуби'!F89</f>
        <v>0</v>
      </c>
      <c r="F89" s="273">
        <v>0</v>
      </c>
      <c r="G89" s="273">
        <f>'4.4 гр птиц голуби'!H89</f>
        <v>0</v>
      </c>
      <c r="H89" s="273">
        <f>'4.4 гр птиц голуби'!I89</f>
        <v>0</v>
      </c>
      <c r="I89" s="273">
        <v>0</v>
      </c>
      <c r="J89" s="328">
        <f t="shared" ref="J89:J163" si="1">F89+I89</f>
        <v>0</v>
      </c>
    </row>
    <row r="90" spans="1:10" ht="13.95" customHeight="1" x14ac:dyDescent="0.25">
      <c r="A90" s="786">
        <v>23</v>
      </c>
      <c r="B90" s="787" t="s">
        <v>353</v>
      </c>
      <c r="C90" s="58" t="s">
        <v>885</v>
      </c>
      <c r="D90" s="333">
        <f>'4.4 гр птиц голуби'!E90</f>
        <v>0</v>
      </c>
      <c r="E90" s="333">
        <f>'4.4 гр птиц голуби'!F90</f>
        <v>0</v>
      </c>
      <c r="F90" s="333">
        <v>0</v>
      </c>
      <c r="G90" s="333">
        <f>'4.4 гр птиц голуби'!H90</f>
        <v>0</v>
      </c>
      <c r="H90" s="333">
        <f>'4.4 гр птиц голуби'!I90</f>
        <v>0</v>
      </c>
      <c r="I90" s="333">
        <v>0</v>
      </c>
      <c r="J90" s="328">
        <f t="shared" si="1"/>
        <v>0</v>
      </c>
    </row>
    <row r="91" spans="1:10" ht="13.95" customHeight="1" x14ac:dyDescent="0.25">
      <c r="A91" s="786"/>
      <c r="B91" s="787"/>
      <c r="C91" s="58" t="s">
        <v>1007</v>
      </c>
      <c r="D91" s="333">
        <f>'4.4 гр птиц голуби'!E91</f>
        <v>0</v>
      </c>
      <c r="E91" s="333">
        <f>'4.4 гр птиц голуби'!F91</f>
        <v>0</v>
      </c>
      <c r="F91" s="333">
        <v>0</v>
      </c>
      <c r="G91" s="333">
        <f>'4.4 гр птиц голуби'!H91</f>
        <v>0</v>
      </c>
      <c r="H91" s="333">
        <f>'4.4 гр птиц голуби'!I91</f>
        <v>0</v>
      </c>
      <c r="I91" s="333">
        <v>0</v>
      </c>
      <c r="J91" s="328">
        <f t="shared" si="1"/>
        <v>0</v>
      </c>
    </row>
    <row r="92" spans="1:10" ht="13.95" customHeight="1" x14ac:dyDescent="0.25">
      <c r="A92" s="786"/>
      <c r="B92" s="787"/>
      <c r="C92" s="58" t="s">
        <v>1054</v>
      </c>
      <c r="D92" s="333">
        <f>'4.4 гр птиц голуби'!E92</f>
        <v>0</v>
      </c>
      <c r="E92" s="333">
        <f>'4.4 гр птиц голуби'!F92</f>
        <v>0</v>
      </c>
      <c r="F92" s="333">
        <v>0</v>
      </c>
      <c r="G92" s="333">
        <f>'4.4 гр птиц голуби'!H92</f>
        <v>0</v>
      </c>
      <c r="H92" s="333">
        <f>'4.4 гр птиц голуби'!I92</f>
        <v>0</v>
      </c>
      <c r="I92" s="333">
        <v>0</v>
      </c>
      <c r="J92" s="328">
        <f t="shared" si="1"/>
        <v>0</v>
      </c>
    </row>
    <row r="93" spans="1:10" ht="13.95" customHeight="1" x14ac:dyDescent="0.25">
      <c r="A93" s="786">
        <v>24</v>
      </c>
      <c r="B93" s="787" t="s">
        <v>354</v>
      </c>
      <c r="C93" s="58" t="s">
        <v>888</v>
      </c>
      <c r="D93" s="333">
        <f>'4.4 гр птиц голуби'!E93</f>
        <v>0</v>
      </c>
      <c r="E93" s="333">
        <f>'4.4 гр птиц голуби'!F93</f>
        <v>0</v>
      </c>
      <c r="F93" s="333">
        <v>0</v>
      </c>
      <c r="G93" s="333">
        <f>'4.4 гр птиц голуби'!H93</f>
        <v>0</v>
      </c>
      <c r="H93" s="333">
        <f>'4.4 гр птиц голуби'!I93</f>
        <v>0</v>
      </c>
      <c r="I93" s="333">
        <v>0</v>
      </c>
      <c r="J93" s="328">
        <f t="shared" si="1"/>
        <v>0</v>
      </c>
    </row>
    <row r="94" spans="1:10" ht="13.95" customHeight="1" x14ac:dyDescent="0.25">
      <c r="A94" s="786"/>
      <c r="B94" s="787"/>
      <c r="C94" s="58" t="s">
        <v>886</v>
      </c>
      <c r="D94" s="333">
        <f>'4.4 гр птиц голуби'!E94</f>
        <v>0</v>
      </c>
      <c r="E94" s="333">
        <f>'4.4 гр птиц голуби'!F94</f>
        <v>0</v>
      </c>
      <c r="F94" s="333">
        <v>0</v>
      </c>
      <c r="G94" s="333">
        <f>'4.4 гр птиц голуби'!H94</f>
        <v>0</v>
      </c>
      <c r="H94" s="333">
        <f>'4.4 гр птиц голуби'!I94</f>
        <v>0</v>
      </c>
      <c r="I94" s="333">
        <v>0</v>
      </c>
      <c r="J94" s="328">
        <f t="shared" si="1"/>
        <v>0</v>
      </c>
    </row>
    <row r="95" spans="1:10" ht="13.95" customHeight="1" x14ac:dyDescent="0.25">
      <c r="A95" s="786"/>
      <c r="B95" s="787"/>
      <c r="C95" s="58" t="s">
        <v>1008</v>
      </c>
      <c r="D95" s="333">
        <f>'4.4 гр птиц голуби'!E95</f>
        <v>0</v>
      </c>
      <c r="E95" s="333">
        <f>'4.4 гр птиц голуби'!F95</f>
        <v>0</v>
      </c>
      <c r="F95" s="333">
        <v>0</v>
      </c>
      <c r="G95" s="333">
        <f>'4.4 гр птиц голуби'!H95</f>
        <v>67</v>
      </c>
      <c r="H95" s="333">
        <f>'4.4 гр птиц голуби'!I95</f>
        <v>46</v>
      </c>
      <c r="I95" s="333">
        <v>0</v>
      </c>
      <c r="J95" s="328">
        <f t="shared" si="1"/>
        <v>0</v>
      </c>
    </row>
    <row r="96" spans="1:10" ht="13.95" customHeight="1" x14ac:dyDescent="0.25">
      <c r="A96" s="786"/>
      <c r="B96" s="787"/>
      <c r="C96" s="58" t="s">
        <v>479</v>
      </c>
      <c r="D96" s="333">
        <f>'4.4 гр птиц голуби'!E96</f>
        <v>0</v>
      </c>
      <c r="E96" s="333">
        <f>'4.4 гр птиц голуби'!F96</f>
        <v>0</v>
      </c>
      <c r="F96" s="333">
        <v>0</v>
      </c>
      <c r="G96" s="333">
        <f>'4.4 гр птиц голуби'!H96</f>
        <v>0</v>
      </c>
      <c r="H96" s="333">
        <f>'4.4 гр птиц голуби'!I96</f>
        <v>0</v>
      </c>
      <c r="I96" s="333">
        <v>0</v>
      </c>
      <c r="J96" s="328">
        <f t="shared" si="1"/>
        <v>0</v>
      </c>
    </row>
    <row r="97" spans="1:10" ht="13.95" customHeight="1" x14ac:dyDescent="0.25">
      <c r="A97" s="786"/>
      <c r="B97" s="787"/>
      <c r="C97" s="58" t="s">
        <v>380</v>
      </c>
      <c r="D97" s="333">
        <f>'4.4 гр птиц голуби'!E97</f>
        <v>0</v>
      </c>
      <c r="E97" s="333">
        <f>'4.4 гр птиц голуби'!F97</f>
        <v>0</v>
      </c>
      <c r="F97" s="333">
        <v>0</v>
      </c>
      <c r="G97" s="333">
        <f>'4.4 гр птиц голуби'!H97</f>
        <v>0</v>
      </c>
      <c r="H97" s="333">
        <f>'4.4 гр птиц голуби'!I97</f>
        <v>0</v>
      </c>
      <c r="I97" s="333">
        <v>0</v>
      </c>
      <c r="J97" s="328">
        <f t="shared" si="1"/>
        <v>0</v>
      </c>
    </row>
    <row r="98" spans="1:10" ht="13.95" customHeight="1" x14ac:dyDescent="0.25">
      <c r="A98" s="786"/>
      <c r="B98" s="787"/>
      <c r="C98" s="58" t="s">
        <v>887</v>
      </c>
      <c r="D98" s="333">
        <f>'4.4 гр птиц голуби'!E98</f>
        <v>0</v>
      </c>
      <c r="E98" s="333">
        <f>'4.4 гр птиц голуби'!F98</f>
        <v>0</v>
      </c>
      <c r="F98" s="333">
        <v>0</v>
      </c>
      <c r="G98" s="333">
        <f>'4.4 гр птиц голуби'!H98</f>
        <v>1</v>
      </c>
      <c r="H98" s="333">
        <f>'4.4 гр птиц голуби'!I98</f>
        <v>1</v>
      </c>
      <c r="I98" s="333">
        <v>2</v>
      </c>
      <c r="J98" s="328">
        <f t="shared" si="1"/>
        <v>2</v>
      </c>
    </row>
    <row r="99" spans="1:10" ht="13.95" customHeight="1" x14ac:dyDescent="0.25">
      <c r="A99" s="786"/>
      <c r="B99" s="787"/>
      <c r="C99" s="58" t="s">
        <v>739</v>
      </c>
      <c r="D99" s="333">
        <f>'4.4 гр птиц голуби'!E99</f>
        <v>0</v>
      </c>
      <c r="E99" s="333">
        <f>'4.4 гр птиц голуби'!F99</f>
        <v>0</v>
      </c>
      <c r="F99" s="333">
        <v>0</v>
      </c>
      <c r="G99" s="333">
        <f>'4.4 гр птиц голуби'!H99</f>
        <v>0</v>
      </c>
      <c r="H99" s="333">
        <f>'4.4 гр птиц голуби'!I99</f>
        <v>0</v>
      </c>
      <c r="I99" s="333">
        <v>0</v>
      </c>
      <c r="J99" s="328">
        <f t="shared" si="1"/>
        <v>0</v>
      </c>
    </row>
    <row r="100" spans="1:10" ht="13.95" customHeight="1" x14ac:dyDescent="0.25">
      <c r="A100" s="786">
        <v>25</v>
      </c>
      <c r="B100" s="787" t="s">
        <v>355</v>
      </c>
      <c r="C100" s="58" t="s">
        <v>475</v>
      </c>
      <c r="D100" s="333">
        <f>'4.4 гр птиц голуби'!E100</f>
        <v>0</v>
      </c>
      <c r="E100" s="333">
        <f>'4.4 гр птиц голуби'!F100</f>
        <v>0</v>
      </c>
      <c r="F100" s="333">
        <v>0</v>
      </c>
      <c r="G100" s="333">
        <f>'4.4 гр птиц голуби'!H100</f>
        <v>0</v>
      </c>
      <c r="H100" s="333">
        <f>'4.4 гр птиц голуби'!I100</f>
        <v>0</v>
      </c>
      <c r="I100" s="333">
        <v>0</v>
      </c>
      <c r="J100" s="328">
        <f t="shared" si="1"/>
        <v>0</v>
      </c>
    </row>
    <row r="101" spans="1:10" ht="13.95" customHeight="1" x14ac:dyDescent="0.25">
      <c r="A101" s="786"/>
      <c r="B101" s="787"/>
      <c r="C101" s="58" t="s">
        <v>739</v>
      </c>
      <c r="D101" s="333">
        <f>'4.4 гр птиц голуби'!E101</f>
        <v>0</v>
      </c>
      <c r="E101" s="333">
        <f>'4.4 гр птиц голуби'!F101</f>
        <v>0</v>
      </c>
      <c r="F101" s="333">
        <v>0</v>
      </c>
      <c r="G101" s="333">
        <f>'4.4 гр птиц голуби'!H101</f>
        <v>0</v>
      </c>
      <c r="H101" s="333">
        <f>'4.4 гр птиц голуби'!I101</f>
        <v>0</v>
      </c>
      <c r="I101" s="333">
        <v>0</v>
      </c>
      <c r="J101" s="328">
        <f t="shared" si="1"/>
        <v>0</v>
      </c>
    </row>
    <row r="102" spans="1:10" ht="13.95" customHeight="1" x14ac:dyDescent="0.25">
      <c r="A102" s="786">
        <v>26</v>
      </c>
      <c r="B102" s="787" t="s">
        <v>356</v>
      </c>
      <c r="C102" s="58" t="s">
        <v>1058</v>
      </c>
      <c r="D102" s="333">
        <f>'4.4 гр птиц голуби'!E102</f>
        <v>0</v>
      </c>
      <c r="E102" s="333">
        <f>'4.4 гр птиц голуби'!F102</f>
        <v>0</v>
      </c>
      <c r="F102" s="333">
        <v>0</v>
      </c>
      <c r="G102" s="333">
        <f>'4.4 гр птиц голуби'!H102</f>
        <v>0</v>
      </c>
      <c r="H102" s="333">
        <f>'4.4 гр птиц голуби'!I102</f>
        <v>0</v>
      </c>
      <c r="I102" s="333">
        <v>0</v>
      </c>
      <c r="J102" s="328">
        <f t="shared" si="1"/>
        <v>0</v>
      </c>
    </row>
    <row r="103" spans="1:10" ht="13.95" customHeight="1" x14ac:dyDescent="0.25">
      <c r="A103" s="786"/>
      <c r="B103" s="787"/>
      <c r="C103" s="58" t="s">
        <v>746</v>
      </c>
      <c r="D103" s="333">
        <f>'4.4 гр птиц голуби'!E103</f>
        <v>0</v>
      </c>
      <c r="E103" s="333">
        <f>'4.4 гр птиц голуби'!F103</f>
        <v>0</v>
      </c>
      <c r="F103" s="333">
        <v>0</v>
      </c>
      <c r="G103" s="333">
        <f>'4.4 гр птиц голуби'!H103</f>
        <v>0</v>
      </c>
      <c r="H103" s="333">
        <f>'4.4 гр птиц голуби'!I103</f>
        <v>0</v>
      </c>
      <c r="I103" s="333">
        <v>0</v>
      </c>
      <c r="J103" s="328">
        <f t="shared" si="1"/>
        <v>0</v>
      </c>
    </row>
    <row r="104" spans="1:10" ht="13.95" customHeight="1" x14ac:dyDescent="0.25">
      <c r="A104" s="786"/>
      <c r="B104" s="787"/>
      <c r="C104" s="58" t="s">
        <v>478</v>
      </c>
      <c r="D104" s="333">
        <f>'4.4 гр птиц голуби'!E104</f>
        <v>0</v>
      </c>
      <c r="E104" s="333">
        <f>'4.4 гр птиц голуби'!F104</f>
        <v>0</v>
      </c>
      <c r="F104" s="333">
        <v>0</v>
      </c>
      <c r="G104" s="333">
        <f>'4.4 гр птиц голуби'!H104</f>
        <v>0</v>
      </c>
      <c r="H104" s="333">
        <f>'4.4 гр птиц голуби'!I104</f>
        <v>0</v>
      </c>
      <c r="I104" s="333">
        <v>0</v>
      </c>
      <c r="J104" s="328">
        <f t="shared" si="1"/>
        <v>0</v>
      </c>
    </row>
    <row r="105" spans="1:10" ht="13.95" customHeight="1" x14ac:dyDescent="0.25">
      <c r="A105" s="786"/>
      <c r="B105" s="787"/>
      <c r="C105" s="58" t="s">
        <v>747</v>
      </c>
      <c r="D105" s="333">
        <f>'4.4 гр птиц голуби'!E105</f>
        <v>0</v>
      </c>
      <c r="E105" s="333">
        <f>'4.4 гр птиц голуби'!F105</f>
        <v>0</v>
      </c>
      <c r="F105" s="333">
        <v>0</v>
      </c>
      <c r="G105" s="333">
        <f>'4.4 гр птиц голуби'!H105</f>
        <v>0</v>
      </c>
      <c r="H105" s="333">
        <f>'4.4 гр птиц голуби'!I105</f>
        <v>0</v>
      </c>
      <c r="I105" s="333">
        <v>0</v>
      </c>
      <c r="J105" s="328">
        <f t="shared" si="1"/>
        <v>0</v>
      </c>
    </row>
    <row r="106" spans="1:10" ht="13.95" customHeight="1" x14ac:dyDescent="0.25">
      <c r="A106" s="786"/>
      <c r="B106" s="787"/>
      <c r="C106" s="58" t="s">
        <v>1054</v>
      </c>
      <c r="D106" s="333">
        <f>'4.4 гр птиц голуби'!E106</f>
        <v>0</v>
      </c>
      <c r="E106" s="333">
        <f>'4.4 гр птиц голуби'!F106</f>
        <v>0</v>
      </c>
      <c r="F106" s="333">
        <v>0</v>
      </c>
      <c r="G106" s="333">
        <f>'4.4 гр птиц голуби'!H106</f>
        <v>0</v>
      </c>
      <c r="H106" s="333">
        <f>'4.4 гр птиц голуби'!I106</f>
        <v>0</v>
      </c>
      <c r="I106" s="333">
        <v>0</v>
      </c>
      <c r="J106" s="328">
        <f t="shared" si="1"/>
        <v>0</v>
      </c>
    </row>
    <row r="107" spans="1:10" ht="13.95" customHeight="1" x14ac:dyDescent="0.25">
      <c r="A107" s="786"/>
      <c r="B107" s="787"/>
      <c r="C107" s="58" t="s">
        <v>889</v>
      </c>
      <c r="D107" s="333">
        <f>'4.4 гр птиц голуби'!E107</f>
        <v>0</v>
      </c>
      <c r="E107" s="333">
        <f>'4.4 гр птиц голуби'!F107</f>
        <v>0</v>
      </c>
      <c r="F107" s="333">
        <v>0</v>
      </c>
      <c r="G107" s="333">
        <f>'4.4 гр птиц голуби'!H107</f>
        <v>0</v>
      </c>
      <c r="H107" s="333">
        <f>'4.4 гр птиц голуби'!I107</f>
        <v>0</v>
      </c>
      <c r="I107" s="333">
        <v>0</v>
      </c>
      <c r="J107" s="328">
        <f t="shared" si="1"/>
        <v>0</v>
      </c>
    </row>
    <row r="108" spans="1:10" ht="13.95" customHeight="1" x14ac:dyDescent="0.25">
      <c r="A108" s="786"/>
      <c r="B108" s="787"/>
      <c r="C108" s="58" t="s">
        <v>1009</v>
      </c>
      <c r="D108" s="333">
        <f>'4.4 гр птиц голуби'!E108</f>
        <v>0</v>
      </c>
      <c r="E108" s="333">
        <f>'4.4 гр птиц голуби'!F108</f>
        <v>0</v>
      </c>
      <c r="F108" s="333">
        <v>0</v>
      </c>
      <c r="G108" s="333">
        <f>'4.4 гр птиц голуби'!H108</f>
        <v>0</v>
      </c>
      <c r="H108" s="333">
        <f>'4.4 гр птиц голуби'!I108</f>
        <v>0</v>
      </c>
      <c r="I108" s="333">
        <v>0</v>
      </c>
      <c r="J108" s="328">
        <f t="shared" si="1"/>
        <v>0</v>
      </c>
    </row>
    <row r="109" spans="1:10" ht="13.95" customHeight="1" x14ac:dyDescent="0.25">
      <c r="A109" s="786"/>
      <c r="B109" s="787"/>
      <c r="C109" s="58" t="s">
        <v>1272</v>
      </c>
      <c r="D109" s="333">
        <v>0</v>
      </c>
      <c r="E109" s="333">
        <v>0</v>
      </c>
      <c r="F109" s="333">
        <v>0</v>
      </c>
      <c r="G109" s="328">
        <v>0</v>
      </c>
      <c r="H109" s="328">
        <v>0</v>
      </c>
      <c r="I109" s="328">
        <v>0</v>
      </c>
      <c r="J109" s="328">
        <f t="shared" si="1"/>
        <v>0</v>
      </c>
    </row>
    <row r="110" spans="1:10" s="335" customFormat="1" ht="13.95" customHeight="1" x14ac:dyDescent="0.25">
      <c r="A110" s="786"/>
      <c r="B110" s="787"/>
      <c r="C110" s="339" t="s">
        <v>1018</v>
      </c>
      <c r="D110" s="338">
        <v>0</v>
      </c>
      <c r="E110" s="338">
        <v>0</v>
      </c>
      <c r="F110" s="338">
        <v>0</v>
      </c>
      <c r="G110" s="336">
        <v>0</v>
      </c>
      <c r="H110" s="336">
        <v>0</v>
      </c>
      <c r="I110" s="336">
        <v>0</v>
      </c>
      <c r="J110" s="336">
        <f t="shared" si="1"/>
        <v>0</v>
      </c>
    </row>
    <row r="111" spans="1:10" ht="13.95" customHeight="1" x14ac:dyDescent="0.25">
      <c r="A111" s="786"/>
      <c r="B111" s="787"/>
      <c r="C111" s="58" t="s">
        <v>739</v>
      </c>
      <c r="D111" s="333">
        <f>'4.4 гр птиц голуби'!E111</f>
        <v>0</v>
      </c>
      <c r="E111" s="333">
        <f>'4.4 гр птиц голуби'!F111</f>
        <v>0</v>
      </c>
      <c r="F111" s="333">
        <v>0</v>
      </c>
      <c r="G111" s="333">
        <f>'4.4 гр птиц голуби'!H111</f>
        <v>0</v>
      </c>
      <c r="H111" s="333">
        <f>'4.4 гр птиц голуби'!I111</f>
        <v>0</v>
      </c>
      <c r="I111" s="333">
        <v>0</v>
      </c>
      <c r="J111" s="328">
        <f t="shared" si="1"/>
        <v>0</v>
      </c>
    </row>
    <row r="112" spans="1:10" ht="15.6" x14ac:dyDescent="0.25">
      <c r="A112" s="331">
        <v>27</v>
      </c>
      <c r="B112" s="332" t="s">
        <v>357</v>
      </c>
      <c r="C112" s="58" t="s">
        <v>1010</v>
      </c>
      <c r="D112" s="333">
        <f>'4.4 гр птиц голуби'!E112</f>
        <v>0</v>
      </c>
      <c r="E112" s="333">
        <f>'4.4 гр птиц голуби'!F112</f>
        <v>0</v>
      </c>
      <c r="F112" s="333">
        <v>0</v>
      </c>
      <c r="G112" s="333">
        <f>'4.4 гр птиц голуби'!H112</f>
        <v>0</v>
      </c>
      <c r="H112" s="333">
        <f>'4.4 гр птиц голуби'!I112</f>
        <v>0</v>
      </c>
      <c r="I112" s="333">
        <v>0</v>
      </c>
      <c r="J112" s="328">
        <f t="shared" si="1"/>
        <v>0</v>
      </c>
    </row>
    <row r="113" spans="1:10" ht="13.95" customHeight="1" x14ac:dyDescent="0.25">
      <c r="A113" s="786">
        <v>28</v>
      </c>
      <c r="B113" s="787" t="s">
        <v>358</v>
      </c>
      <c r="C113" s="58" t="s">
        <v>890</v>
      </c>
      <c r="D113" s="333">
        <f>'4.4 гр птиц голуби'!E113</f>
        <v>0</v>
      </c>
      <c r="E113" s="333">
        <f>'4.4 гр птиц голуби'!F113</f>
        <v>0</v>
      </c>
      <c r="F113" s="333">
        <v>0</v>
      </c>
      <c r="G113" s="333">
        <f>'4.4 гр птиц голуби'!H113</f>
        <v>0</v>
      </c>
      <c r="H113" s="333">
        <f>'4.4 гр птиц голуби'!I113</f>
        <v>0</v>
      </c>
      <c r="I113" s="333">
        <v>0</v>
      </c>
      <c r="J113" s="328">
        <f t="shared" si="1"/>
        <v>0</v>
      </c>
    </row>
    <row r="114" spans="1:10" ht="13.95" customHeight="1" x14ac:dyDescent="0.25">
      <c r="A114" s="786"/>
      <c r="B114" s="787"/>
      <c r="C114" s="58" t="s">
        <v>748</v>
      </c>
      <c r="D114" s="333">
        <f>'4.4 гр птиц голуби'!E114</f>
        <v>0</v>
      </c>
      <c r="E114" s="333">
        <f>'4.4 гр птиц голуби'!F114</f>
        <v>0</v>
      </c>
      <c r="F114" s="333">
        <v>0</v>
      </c>
      <c r="G114" s="333">
        <f>'4.4 гр птиц голуби'!H114</f>
        <v>0</v>
      </c>
      <c r="H114" s="333">
        <f>'4.4 гр птиц голуби'!I114</f>
        <v>0</v>
      </c>
      <c r="I114" s="333">
        <v>0</v>
      </c>
      <c r="J114" s="328">
        <f t="shared" si="1"/>
        <v>0</v>
      </c>
    </row>
    <row r="115" spans="1:10" ht="13.95" customHeight="1" x14ac:dyDescent="0.25">
      <c r="A115" s="786"/>
      <c r="B115" s="787"/>
      <c r="C115" s="58" t="s">
        <v>1011</v>
      </c>
      <c r="D115" s="333">
        <f>'4.4 гр птиц голуби'!E115</f>
        <v>0</v>
      </c>
      <c r="E115" s="333">
        <f>'4.4 гр птиц голуби'!F115</f>
        <v>0</v>
      </c>
      <c r="F115" s="333">
        <v>0</v>
      </c>
      <c r="G115" s="333">
        <f>'4.4 гр птиц голуби'!H115</f>
        <v>0</v>
      </c>
      <c r="H115" s="333">
        <f>'4.4 гр птиц голуби'!I115</f>
        <v>0</v>
      </c>
      <c r="I115" s="333">
        <v>0</v>
      </c>
      <c r="J115" s="328">
        <f t="shared" si="1"/>
        <v>0</v>
      </c>
    </row>
    <row r="116" spans="1:10" ht="13.95" customHeight="1" x14ac:dyDescent="0.25">
      <c r="A116" s="786"/>
      <c r="B116" s="787"/>
      <c r="C116" s="58" t="s">
        <v>1057</v>
      </c>
      <c r="D116" s="333">
        <f>'4.4 гр птиц голуби'!E116</f>
        <v>0</v>
      </c>
      <c r="E116" s="333">
        <f>'4.4 гр птиц голуби'!F116</f>
        <v>0</v>
      </c>
      <c r="F116" s="333">
        <v>0</v>
      </c>
      <c r="G116" s="333">
        <f>'4.4 гр птиц голуби'!H116</f>
        <v>0</v>
      </c>
      <c r="H116" s="333">
        <f>'4.4 гр птиц голуби'!I116</f>
        <v>0</v>
      </c>
      <c r="I116" s="333">
        <v>0</v>
      </c>
      <c r="J116" s="328">
        <f t="shared" si="1"/>
        <v>0</v>
      </c>
    </row>
    <row r="117" spans="1:10" ht="13.95" customHeight="1" x14ac:dyDescent="0.25">
      <c r="A117" s="786">
        <v>29</v>
      </c>
      <c r="B117" s="787" t="s">
        <v>359</v>
      </c>
      <c r="C117" s="58" t="s">
        <v>1012</v>
      </c>
      <c r="D117" s="333">
        <f>'4.4 гр птиц голуби'!E117</f>
        <v>0</v>
      </c>
      <c r="E117" s="333">
        <f>'4.4 гр птиц голуби'!F117</f>
        <v>0</v>
      </c>
      <c r="F117" s="333">
        <v>0</v>
      </c>
      <c r="G117" s="333">
        <f>'4.4 гр птиц голуби'!H117</f>
        <v>0</v>
      </c>
      <c r="H117" s="333">
        <f>'4.4 гр птиц голуби'!I117</f>
        <v>0</v>
      </c>
      <c r="I117" s="333">
        <v>0</v>
      </c>
      <c r="J117" s="328">
        <f t="shared" si="1"/>
        <v>0</v>
      </c>
    </row>
    <row r="118" spans="1:10" ht="13.95" customHeight="1" x14ac:dyDescent="0.25">
      <c r="A118" s="786"/>
      <c r="B118" s="787"/>
      <c r="C118" s="58" t="s">
        <v>1013</v>
      </c>
      <c r="D118" s="333">
        <f>'4.4 гр птиц голуби'!E118</f>
        <v>0</v>
      </c>
      <c r="E118" s="333">
        <f>'4.4 гр птиц голуби'!F118</f>
        <v>0</v>
      </c>
      <c r="F118" s="333">
        <v>0</v>
      </c>
      <c r="G118" s="333">
        <f>'4.4 гр птиц голуби'!H118</f>
        <v>0</v>
      </c>
      <c r="H118" s="333">
        <f>'4.4 гр птиц голуби'!I118</f>
        <v>0</v>
      </c>
      <c r="I118" s="333">
        <v>0</v>
      </c>
      <c r="J118" s="328">
        <f t="shared" si="1"/>
        <v>0</v>
      </c>
    </row>
    <row r="119" spans="1:10" ht="13.95" customHeight="1" x14ac:dyDescent="0.25">
      <c r="A119" s="786"/>
      <c r="B119" s="787"/>
      <c r="C119" s="58" t="s">
        <v>891</v>
      </c>
      <c r="D119" s="333">
        <f>'4.4 гр птиц голуби'!E119</f>
        <v>0</v>
      </c>
      <c r="E119" s="333">
        <f>'4.4 гр птиц голуби'!F119</f>
        <v>0</v>
      </c>
      <c r="F119" s="333">
        <v>0</v>
      </c>
      <c r="G119" s="333">
        <f>'4.4 гр птиц голуби'!H119</f>
        <v>0</v>
      </c>
      <c r="H119" s="333">
        <f>'4.4 гр птиц голуби'!I119</f>
        <v>0</v>
      </c>
      <c r="I119" s="333">
        <v>0</v>
      </c>
      <c r="J119" s="328">
        <f t="shared" si="1"/>
        <v>0</v>
      </c>
    </row>
    <row r="120" spans="1:10" ht="13.95" customHeight="1" x14ac:dyDescent="0.25">
      <c r="A120" s="786"/>
      <c r="B120" s="787"/>
      <c r="C120" s="58" t="s">
        <v>739</v>
      </c>
      <c r="D120" s="333">
        <f>'4.4 гр птиц голуби'!E120</f>
        <v>0</v>
      </c>
      <c r="E120" s="333">
        <f>'4.4 гр птиц голуби'!F120</f>
        <v>0</v>
      </c>
      <c r="F120" s="333">
        <v>0</v>
      </c>
      <c r="G120" s="333">
        <f>'4.4 гр птиц голуби'!H120</f>
        <v>0</v>
      </c>
      <c r="H120" s="333">
        <f>'4.4 гр птиц голуби'!I120</f>
        <v>0</v>
      </c>
      <c r="I120" s="333">
        <v>0</v>
      </c>
      <c r="J120" s="328">
        <f t="shared" si="1"/>
        <v>0</v>
      </c>
    </row>
    <row r="121" spans="1:10" ht="13.95" customHeight="1" x14ac:dyDescent="0.25">
      <c r="A121" s="786">
        <v>30</v>
      </c>
      <c r="B121" s="787" t="s">
        <v>360</v>
      </c>
      <c r="C121" s="58" t="s">
        <v>1014</v>
      </c>
      <c r="D121" s="333">
        <f>'4.4 гр птиц голуби'!E121</f>
        <v>0</v>
      </c>
      <c r="E121" s="333">
        <f>'4.4 гр птиц голуби'!F121</f>
        <v>0</v>
      </c>
      <c r="F121" s="333">
        <v>0</v>
      </c>
      <c r="G121" s="333">
        <f>'4.4 гр птиц голуби'!H121</f>
        <v>0</v>
      </c>
      <c r="H121" s="333">
        <f>'4.4 гр птиц голуби'!I121</f>
        <v>0</v>
      </c>
      <c r="I121" s="333">
        <v>0</v>
      </c>
      <c r="J121" s="328">
        <f t="shared" si="1"/>
        <v>0</v>
      </c>
    </row>
    <row r="122" spans="1:10" ht="13.95" customHeight="1" x14ac:dyDescent="0.25">
      <c r="A122" s="786"/>
      <c r="B122" s="787"/>
      <c r="C122" s="58" t="s">
        <v>893</v>
      </c>
      <c r="D122" s="333">
        <f>'4.4 гр птиц голуби'!E122</f>
        <v>0</v>
      </c>
      <c r="E122" s="333">
        <f>'4.4 гр птиц голуби'!F122</f>
        <v>0</v>
      </c>
      <c r="F122" s="333">
        <v>0</v>
      </c>
      <c r="G122" s="333">
        <f>'4.4 гр птиц голуби'!H122</f>
        <v>0</v>
      </c>
      <c r="H122" s="333">
        <f>'4.4 гр птиц голуби'!I122</f>
        <v>0</v>
      </c>
      <c r="I122" s="333">
        <v>0</v>
      </c>
      <c r="J122" s="328">
        <f t="shared" si="1"/>
        <v>0</v>
      </c>
    </row>
    <row r="123" spans="1:10" ht="13.95" customHeight="1" x14ac:dyDescent="0.25">
      <c r="A123" s="786"/>
      <c r="B123" s="787"/>
      <c r="C123" s="58" t="s">
        <v>892</v>
      </c>
      <c r="D123" s="333">
        <f>'4.4 гр птиц голуби'!E123</f>
        <v>0</v>
      </c>
      <c r="E123" s="333">
        <f>'4.4 гр птиц голуби'!F123</f>
        <v>0</v>
      </c>
      <c r="F123" s="333">
        <v>0</v>
      </c>
      <c r="G123" s="333">
        <f>'4.4 гр птиц голуби'!H123</f>
        <v>0</v>
      </c>
      <c r="H123" s="333">
        <f>'4.4 гр птиц голуби'!I123</f>
        <v>0</v>
      </c>
      <c r="I123" s="333">
        <v>0</v>
      </c>
      <c r="J123" s="328">
        <f t="shared" si="1"/>
        <v>0</v>
      </c>
    </row>
    <row r="124" spans="1:10" ht="13.95" customHeight="1" x14ac:dyDescent="0.25">
      <c r="A124" s="786"/>
      <c r="B124" s="787"/>
      <c r="C124" s="58" t="s">
        <v>835</v>
      </c>
      <c r="D124" s="333">
        <f>'4.4 гр птиц голуби'!E124</f>
        <v>0</v>
      </c>
      <c r="E124" s="333">
        <f>'4.4 гр птиц голуби'!F124</f>
        <v>0</v>
      </c>
      <c r="F124" s="333">
        <v>0</v>
      </c>
      <c r="G124" s="333">
        <f>'4.4 гр птиц голуби'!H124</f>
        <v>0</v>
      </c>
      <c r="H124" s="333">
        <f>'4.4 гр птиц голуби'!I124</f>
        <v>0</v>
      </c>
      <c r="I124" s="333">
        <v>0</v>
      </c>
      <c r="J124" s="328">
        <f t="shared" si="1"/>
        <v>0</v>
      </c>
    </row>
    <row r="125" spans="1:10" ht="13.95" customHeight="1" x14ac:dyDescent="0.25">
      <c r="A125" s="786"/>
      <c r="B125" s="787"/>
      <c r="C125" s="58" t="s">
        <v>739</v>
      </c>
      <c r="D125" s="333">
        <f>'4.4 гр птиц голуби'!E125</f>
        <v>0</v>
      </c>
      <c r="E125" s="333">
        <f>'4.4 гр птиц голуби'!F125</f>
        <v>0</v>
      </c>
      <c r="F125" s="333">
        <v>0</v>
      </c>
      <c r="G125" s="333">
        <f>'4.4 гр птиц голуби'!H125</f>
        <v>230</v>
      </c>
      <c r="H125" s="333">
        <f>'4.4 гр птиц голуби'!I125</f>
        <v>220</v>
      </c>
      <c r="I125" s="333">
        <v>0</v>
      </c>
      <c r="J125" s="328">
        <f t="shared" si="1"/>
        <v>0</v>
      </c>
    </row>
    <row r="126" spans="1:10" ht="13.95" customHeight="1" x14ac:dyDescent="0.25">
      <c r="A126" s="786">
        <v>31</v>
      </c>
      <c r="B126" s="787" t="s">
        <v>361</v>
      </c>
      <c r="C126" s="58" t="s">
        <v>480</v>
      </c>
      <c r="D126" s="333">
        <f>'4.4 гр птиц голуби'!E126</f>
        <v>0</v>
      </c>
      <c r="E126" s="333">
        <f>'4.4 гр птиц голуби'!F126</f>
        <v>0</v>
      </c>
      <c r="F126" s="333">
        <v>0</v>
      </c>
      <c r="G126" s="333">
        <f>'4.4 гр птиц голуби'!H126</f>
        <v>0</v>
      </c>
      <c r="H126" s="333">
        <f>'4.4 гр птиц голуби'!I126</f>
        <v>0</v>
      </c>
      <c r="I126" s="333">
        <v>0</v>
      </c>
      <c r="J126" s="328">
        <f t="shared" si="1"/>
        <v>0</v>
      </c>
    </row>
    <row r="127" spans="1:10" s="335" customFormat="1" ht="13.95" customHeight="1" x14ac:dyDescent="0.25">
      <c r="A127" s="786"/>
      <c r="B127" s="787"/>
      <c r="C127" s="58" t="s">
        <v>892</v>
      </c>
      <c r="D127" s="338">
        <v>0</v>
      </c>
      <c r="E127" s="338">
        <v>0</v>
      </c>
      <c r="F127" s="338">
        <v>0</v>
      </c>
      <c r="G127" s="336">
        <v>0</v>
      </c>
      <c r="H127" s="336">
        <v>0</v>
      </c>
      <c r="I127" s="336">
        <v>0</v>
      </c>
      <c r="J127" s="336">
        <f t="shared" si="1"/>
        <v>0</v>
      </c>
    </row>
    <row r="128" spans="1:10" s="335" customFormat="1" ht="13.95" customHeight="1" x14ac:dyDescent="0.25">
      <c r="A128" s="786"/>
      <c r="B128" s="787"/>
      <c r="C128" s="58" t="s">
        <v>480</v>
      </c>
      <c r="D128" s="338">
        <v>0</v>
      </c>
      <c r="E128" s="338">
        <v>0</v>
      </c>
      <c r="F128" s="338">
        <v>0</v>
      </c>
      <c r="G128" s="336">
        <v>0</v>
      </c>
      <c r="H128" s="336">
        <v>0</v>
      </c>
      <c r="I128" s="336">
        <v>0</v>
      </c>
      <c r="J128" s="336">
        <f t="shared" si="1"/>
        <v>0</v>
      </c>
    </row>
    <row r="129" spans="1:10" ht="13.95" customHeight="1" x14ac:dyDescent="0.25">
      <c r="A129" s="786"/>
      <c r="B129" s="787"/>
      <c r="C129" s="58" t="s">
        <v>739</v>
      </c>
      <c r="D129" s="333">
        <f>'4.4 гр птиц голуби'!E129</f>
        <v>0</v>
      </c>
      <c r="E129" s="333">
        <f>'4.4 гр птиц голуби'!F129</f>
        <v>0</v>
      </c>
      <c r="F129" s="333">
        <v>0</v>
      </c>
      <c r="G129" s="333">
        <f>'4.4 гр птиц голуби'!H129</f>
        <v>0</v>
      </c>
      <c r="H129" s="333">
        <f>'4.4 гр птиц голуби'!I129</f>
        <v>0</v>
      </c>
      <c r="I129" s="333">
        <v>0</v>
      </c>
      <c r="J129" s="328">
        <f t="shared" si="1"/>
        <v>0</v>
      </c>
    </row>
    <row r="130" spans="1:10" ht="13.95" customHeight="1" x14ac:dyDescent="0.25">
      <c r="A130" s="786">
        <v>32</v>
      </c>
      <c r="B130" s="787" t="s">
        <v>362</v>
      </c>
      <c r="C130" s="58" t="s">
        <v>1015</v>
      </c>
      <c r="D130" s="333">
        <f>'4.4 гр птиц голуби'!E130</f>
        <v>0</v>
      </c>
      <c r="E130" s="333">
        <f>'4.4 гр птиц голуби'!F130</f>
        <v>0</v>
      </c>
      <c r="F130" s="333">
        <v>0</v>
      </c>
      <c r="G130" s="333">
        <f>'4.4 гр птиц голуби'!H130</f>
        <v>1</v>
      </c>
      <c r="H130" s="333">
        <f>'4.4 гр птиц голуби'!I130</f>
        <v>1</v>
      </c>
      <c r="I130" s="333">
        <v>0</v>
      </c>
      <c r="J130" s="328">
        <f t="shared" si="1"/>
        <v>0</v>
      </c>
    </row>
    <row r="131" spans="1:10" ht="13.95" customHeight="1" x14ac:dyDescent="0.25">
      <c r="A131" s="786"/>
      <c r="B131" s="787"/>
      <c r="C131" s="58" t="s">
        <v>894</v>
      </c>
      <c r="D131" s="333">
        <f>'4.4 гр птиц голуби'!E131</f>
        <v>0</v>
      </c>
      <c r="E131" s="333">
        <f>'4.4 гр птиц голуби'!F131</f>
        <v>0</v>
      </c>
      <c r="F131" s="333">
        <v>0</v>
      </c>
      <c r="G131" s="333">
        <f>'4.4 гр птиц голуби'!H131</f>
        <v>0</v>
      </c>
      <c r="H131" s="333">
        <f>'4.4 гр птиц голуби'!I131</f>
        <v>0</v>
      </c>
      <c r="I131" s="333">
        <v>0</v>
      </c>
      <c r="J131" s="328">
        <f t="shared" si="1"/>
        <v>0</v>
      </c>
    </row>
    <row r="132" spans="1:10" s="340" customFormat="1" ht="13.95" customHeight="1" x14ac:dyDescent="0.25">
      <c r="A132" s="786"/>
      <c r="B132" s="787"/>
      <c r="C132" s="339" t="s">
        <v>996</v>
      </c>
      <c r="D132" s="393">
        <f>'4.4 гр птиц голуби'!E132</f>
        <v>0</v>
      </c>
      <c r="E132" s="393">
        <f>'4.4 гр птиц голуби'!F132</f>
        <v>0</v>
      </c>
      <c r="F132" s="393">
        <v>0</v>
      </c>
      <c r="G132" s="393">
        <f>'4.4 гр птиц голуби'!H132</f>
        <v>0</v>
      </c>
      <c r="H132" s="393">
        <f>'4.4 гр птиц голуби'!I132</f>
        <v>0</v>
      </c>
      <c r="I132" s="393">
        <v>0</v>
      </c>
      <c r="J132" s="386">
        <f t="shared" ref="J132" si="2">F132+I132</f>
        <v>0</v>
      </c>
    </row>
    <row r="133" spans="1:10" ht="13.95" customHeight="1" x14ac:dyDescent="0.25">
      <c r="A133" s="786"/>
      <c r="B133" s="787"/>
      <c r="C133" s="58" t="s">
        <v>739</v>
      </c>
      <c r="D133" s="333">
        <f>'4.4 гр птиц голуби'!E133</f>
        <v>0</v>
      </c>
      <c r="E133" s="333">
        <f>'4.4 гр птиц голуби'!F133</f>
        <v>0</v>
      </c>
      <c r="F133" s="333">
        <v>0</v>
      </c>
      <c r="G133" s="333">
        <f>'4.4 гр птиц голуби'!H133</f>
        <v>0</v>
      </c>
      <c r="H133" s="333">
        <f>'4.4 гр птиц голуби'!I133</f>
        <v>0</v>
      </c>
      <c r="I133" s="333">
        <v>0</v>
      </c>
      <c r="J133" s="328">
        <f t="shared" si="1"/>
        <v>0</v>
      </c>
    </row>
    <row r="134" spans="1:10" ht="13.95" customHeight="1" x14ac:dyDescent="0.25">
      <c r="A134" s="786">
        <v>33</v>
      </c>
      <c r="B134" s="787" t="s">
        <v>363</v>
      </c>
      <c r="C134" s="58" t="s">
        <v>749</v>
      </c>
      <c r="D134" s="333">
        <f>'4.4 гр птиц голуби'!E134</f>
        <v>0</v>
      </c>
      <c r="E134" s="333">
        <f>'4.4 гр птиц голуби'!F134</f>
        <v>0</v>
      </c>
      <c r="F134" s="333">
        <v>0</v>
      </c>
      <c r="G134" s="333">
        <f>'4.4 гр птиц голуби'!H134</f>
        <v>65</v>
      </c>
      <c r="H134" s="333">
        <f>'4.4 гр птиц голуби'!I134</f>
        <v>50</v>
      </c>
      <c r="I134" s="333">
        <v>0</v>
      </c>
      <c r="J134" s="328">
        <f t="shared" si="1"/>
        <v>0</v>
      </c>
    </row>
    <row r="135" spans="1:10" ht="13.95" customHeight="1" x14ac:dyDescent="0.25">
      <c r="A135" s="786"/>
      <c r="B135" s="787"/>
      <c r="C135" s="58" t="s">
        <v>380</v>
      </c>
      <c r="D135" s="333">
        <f>'4.4 гр птиц голуби'!E135</f>
        <v>0</v>
      </c>
      <c r="E135" s="333">
        <f>'4.4 гр птиц голуби'!F135</f>
        <v>0</v>
      </c>
      <c r="F135" s="333">
        <v>0</v>
      </c>
      <c r="G135" s="333">
        <f>'4.4 гр птиц голуби'!H135</f>
        <v>0</v>
      </c>
      <c r="H135" s="333">
        <f>'4.4 гр птиц голуби'!I135</f>
        <v>0</v>
      </c>
      <c r="I135" s="333">
        <v>0</v>
      </c>
      <c r="J135" s="328">
        <f t="shared" si="1"/>
        <v>0</v>
      </c>
    </row>
    <row r="136" spans="1:10" ht="13.95" customHeight="1" x14ac:dyDescent="0.25">
      <c r="A136" s="786"/>
      <c r="B136" s="787"/>
      <c r="C136" s="58" t="s">
        <v>477</v>
      </c>
      <c r="D136" s="333">
        <f>'4.4 гр птиц голуби'!E136</f>
        <v>0</v>
      </c>
      <c r="E136" s="333">
        <f>'4.4 гр птиц голуби'!F136</f>
        <v>0</v>
      </c>
      <c r="F136" s="333">
        <v>0</v>
      </c>
      <c r="G136" s="333">
        <f>'4.4 гр птиц голуби'!H136</f>
        <v>0</v>
      </c>
      <c r="H136" s="333">
        <f>'4.4 гр птиц голуби'!I136</f>
        <v>0</v>
      </c>
      <c r="I136" s="333">
        <v>0</v>
      </c>
      <c r="J136" s="328">
        <f t="shared" si="1"/>
        <v>0</v>
      </c>
    </row>
    <row r="137" spans="1:10" s="340" customFormat="1" ht="13.95" customHeight="1" x14ac:dyDescent="0.25">
      <c r="A137" s="786"/>
      <c r="B137" s="787"/>
      <c r="C137" s="58" t="s">
        <v>1054</v>
      </c>
      <c r="D137" s="333">
        <f>'4.4 гр птиц голуби'!E137</f>
        <v>0</v>
      </c>
      <c r="E137" s="333">
        <f>'4.4 гр птиц голуби'!F137</f>
        <v>0</v>
      </c>
      <c r="F137" s="333">
        <v>0</v>
      </c>
      <c r="G137" s="333">
        <f>'4.4 гр птиц голуби'!H137</f>
        <v>0</v>
      </c>
      <c r="H137" s="333">
        <f>'4.4 гр птиц голуби'!I137</f>
        <v>0</v>
      </c>
      <c r="I137" s="333">
        <v>0</v>
      </c>
      <c r="J137" s="328">
        <f>F137+I137</f>
        <v>0</v>
      </c>
    </row>
    <row r="138" spans="1:10" ht="13.95" customHeight="1" x14ac:dyDescent="0.25">
      <c r="A138" s="786"/>
      <c r="B138" s="787"/>
      <c r="C138" s="339" t="s">
        <v>1018</v>
      </c>
      <c r="D138" s="393">
        <f>'4.4 гр птиц голуби'!E138</f>
        <v>0</v>
      </c>
      <c r="E138" s="393">
        <f>'4.4 гр птиц голуби'!F138</f>
        <v>0</v>
      </c>
      <c r="F138" s="393">
        <v>0</v>
      </c>
      <c r="G138" s="393">
        <f>'4.4 гр птиц голуби'!H138</f>
        <v>0</v>
      </c>
      <c r="H138" s="393">
        <f>'4.4 гр птиц голуби'!I138</f>
        <v>0</v>
      </c>
      <c r="I138" s="393">
        <v>0</v>
      </c>
      <c r="J138" s="386">
        <f t="shared" ref="J138" si="3">F138+I138</f>
        <v>0</v>
      </c>
    </row>
    <row r="139" spans="1:10" ht="13.95" customHeight="1" x14ac:dyDescent="0.25">
      <c r="A139" s="786">
        <v>34</v>
      </c>
      <c r="B139" s="787" t="s">
        <v>364</v>
      </c>
      <c r="C139" s="58" t="s">
        <v>1016</v>
      </c>
      <c r="D139" s="333">
        <f>'4.4 гр птиц голуби'!E139</f>
        <v>0</v>
      </c>
      <c r="E139" s="333">
        <f>'4.4 гр птиц голуби'!F139</f>
        <v>0</v>
      </c>
      <c r="F139" s="333">
        <v>0</v>
      </c>
      <c r="G139" s="333">
        <f>'4.4 гр птиц голуби'!H139</f>
        <v>9</v>
      </c>
      <c r="H139" s="333">
        <f>'4.4 гр птиц голуби'!I139</f>
        <v>8</v>
      </c>
      <c r="I139" s="333">
        <v>0</v>
      </c>
      <c r="J139" s="328">
        <f t="shared" si="1"/>
        <v>0</v>
      </c>
    </row>
    <row r="140" spans="1:10" ht="13.95" customHeight="1" x14ac:dyDescent="0.25">
      <c r="A140" s="786"/>
      <c r="B140" s="787"/>
      <c r="C140" s="58" t="s">
        <v>750</v>
      </c>
      <c r="D140" s="333">
        <f>'4.4 гр птиц голуби'!E140</f>
        <v>0</v>
      </c>
      <c r="E140" s="333">
        <f>'4.4 гр птиц голуби'!F140</f>
        <v>0</v>
      </c>
      <c r="F140" s="333">
        <v>0</v>
      </c>
      <c r="G140" s="333">
        <f>'4.4 гр птиц голуби'!H140</f>
        <v>0</v>
      </c>
      <c r="H140" s="333">
        <f>'4.4 гр птиц голуби'!I140</f>
        <v>0</v>
      </c>
      <c r="I140" s="333">
        <v>0</v>
      </c>
      <c r="J140" s="328">
        <f t="shared" si="1"/>
        <v>0</v>
      </c>
    </row>
    <row r="141" spans="1:10" ht="13.95" customHeight="1" x14ac:dyDescent="0.25">
      <c r="A141" s="786"/>
      <c r="B141" s="787"/>
      <c r="C141" s="58" t="s">
        <v>484</v>
      </c>
      <c r="D141" s="333">
        <f>'4.4 гр птиц голуби'!E141</f>
        <v>0</v>
      </c>
      <c r="E141" s="333">
        <f>'4.4 гр птиц голуби'!F141</f>
        <v>0</v>
      </c>
      <c r="F141" s="333">
        <v>0</v>
      </c>
      <c r="G141" s="333">
        <f>'4.4 гр птиц голуби'!H141</f>
        <v>0</v>
      </c>
      <c r="H141" s="333">
        <f>'4.4 гр птиц голуби'!I141</f>
        <v>0</v>
      </c>
      <c r="I141" s="333">
        <v>0</v>
      </c>
      <c r="J141" s="328">
        <f t="shared" si="1"/>
        <v>0</v>
      </c>
    </row>
    <row r="142" spans="1:10" s="340" customFormat="1" ht="13.95" customHeight="1" x14ac:dyDescent="0.25">
      <c r="A142" s="786"/>
      <c r="B142" s="787"/>
      <c r="C142" s="339" t="s">
        <v>888</v>
      </c>
      <c r="D142" s="393">
        <f>'4.4 гр птиц голуби'!E142</f>
        <v>0</v>
      </c>
      <c r="E142" s="393">
        <f>'4.4 гр птиц голуби'!F142</f>
        <v>0</v>
      </c>
      <c r="F142" s="393">
        <v>0</v>
      </c>
      <c r="G142" s="393">
        <f>'4.4 гр птиц голуби'!H142</f>
        <v>0</v>
      </c>
      <c r="H142" s="393">
        <f>'4.4 гр птиц голуби'!I142</f>
        <v>0</v>
      </c>
      <c r="I142" s="393">
        <v>0</v>
      </c>
      <c r="J142" s="386">
        <f t="shared" ref="J142" si="4">F142+I142</f>
        <v>0</v>
      </c>
    </row>
    <row r="143" spans="1:10" s="340" customFormat="1" ht="13.95" customHeight="1" x14ac:dyDescent="0.25">
      <c r="A143" s="786"/>
      <c r="B143" s="787"/>
      <c r="C143" s="339" t="s">
        <v>1058</v>
      </c>
      <c r="D143" s="393">
        <f>'4.4 гр птиц голуби'!E143</f>
        <v>0</v>
      </c>
      <c r="E143" s="393">
        <f>'4.4 гр птиц голуби'!F143</f>
        <v>0</v>
      </c>
      <c r="F143" s="393">
        <v>0</v>
      </c>
      <c r="G143" s="393">
        <f>'4.4 гр птиц голуби'!H143</f>
        <v>0</v>
      </c>
      <c r="H143" s="393">
        <f>'4.4 гр птиц голуби'!I143</f>
        <v>0</v>
      </c>
      <c r="I143" s="393">
        <v>0</v>
      </c>
      <c r="J143" s="386">
        <f t="shared" ref="J143" si="5">F143+I143</f>
        <v>0</v>
      </c>
    </row>
    <row r="144" spans="1:10" ht="13.95" customHeight="1" x14ac:dyDescent="0.25">
      <c r="A144" s="786"/>
      <c r="B144" s="787"/>
      <c r="C144" s="58" t="s">
        <v>1017</v>
      </c>
      <c r="D144" s="333">
        <f>'4.4 гр птиц голуби'!E144</f>
        <v>0</v>
      </c>
      <c r="E144" s="333">
        <f>'4.4 гр птиц голуби'!F144</f>
        <v>0</v>
      </c>
      <c r="F144" s="333">
        <v>0</v>
      </c>
      <c r="G144" s="333">
        <f>'4.4 гр птиц голуби'!H144</f>
        <v>0</v>
      </c>
      <c r="H144" s="333">
        <f>'4.4 гр птиц голуби'!I144</f>
        <v>0</v>
      </c>
      <c r="I144" s="333">
        <v>0</v>
      </c>
      <c r="J144" s="328">
        <f t="shared" si="1"/>
        <v>0</v>
      </c>
    </row>
    <row r="145" spans="1:10" ht="13.95" customHeight="1" x14ac:dyDescent="0.25">
      <c r="A145" s="786"/>
      <c r="B145" s="787"/>
      <c r="C145" s="58" t="s">
        <v>1018</v>
      </c>
      <c r="D145" s="333">
        <f>'4.4 гр птиц голуби'!E145</f>
        <v>0</v>
      </c>
      <c r="E145" s="333">
        <f>'4.4 гр птиц голуби'!F145</f>
        <v>0</v>
      </c>
      <c r="F145" s="333">
        <v>0</v>
      </c>
      <c r="G145" s="333">
        <f>'4.4 гр птиц голуби'!H145</f>
        <v>0</v>
      </c>
      <c r="H145" s="333">
        <f>'4.4 гр птиц голуби'!I145</f>
        <v>0</v>
      </c>
      <c r="I145" s="333">
        <v>0</v>
      </c>
      <c r="J145" s="328">
        <f t="shared" si="1"/>
        <v>0</v>
      </c>
    </row>
    <row r="146" spans="1:10" ht="13.95" customHeight="1" x14ac:dyDescent="0.25">
      <c r="A146" s="786"/>
      <c r="B146" s="787"/>
      <c r="C146" s="58" t="s">
        <v>739</v>
      </c>
      <c r="D146" s="333">
        <f>'4.4 гр птиц голуби'!E146</f>
        <v>0</v>
      </c>
      <c r="E146" s="333">
        <f>'4.4 гр птиц голуби'!F146</f>
        <v>0</v>
      </c>
      <c r="F146" s="333">
        <v>0</v>
      </c>
      <c r="G146" s="333">
        <f>'4.4 гр птиц голуби'!H146</f>
        <v>0</v>
      </c>
      <c r="H146" s="333">
        <f>'4.4 гр птиц голуби'!I146</f>
        <v>0</v>
      </c>
      <c r="I146" s="333">
        <v>0</v>
      </c>
      <c r="J146" s="328">
        <f t="shared" si="1"/>
        <v>0</v>
      </c>
    </row>
    <row r="147" spans="1:10" ht="13.95" customHeight="1" x14ac:dyDescent="0.25">
      <c r="A147" s="786">
        <v>35</v>
      </c>
      <c r="B147" s="787" t="s">
        <v>365</v>
      </c>
      <c r="C147" s="58" t="s">
        <v>1054</v>
      </c>
      <c r="D147" s="333">
        <f>'4.4 гр птиц голуби'!E147</f>
        <v>0</v>
      </c>
      <c r="E147" s="333">
        <f>'4.4 гр птиц голуби'!F147</f>
        <v>0</v>
      </c>
      <c r="F147" s="333">
        <v>0</v>
      </c>
      <c r="G147" s="333">
        <f>'4.4 гр птиц голуби'!H147</f>
        <v>0</v>
      </c>
      <c r="H147" s="333">
        <f>'4.4 гр птиц голуби'!I147</f>
        <v>0</v>
      </c>
      <c r="I147" s="333">
        <v>0</v>
      </c>
      <c r="J147" s="328">
        <f t="shared" si="1"/>
        <v>0</v>
      </c>
    </row>
    <row r="148" spans="1:10" s="340" customFormat="1" ht="13.95" customHeight="1" x14ac:dyDescent="0.25">
      <c r="A148" s="786"/>
      <c r="B148" s="787"/>
      <c r="C148" s="58" t="s">
        <v>375</v>
      </c>
      <c r="D148" s="393">
        <f>'4.4 гр птиц голуби'!E148</f>
        <v>0</v>
      </c>
      <c r="E148" s="393">
        <f>'4.4 гр птиц голуби'!F148</f>
        <v>0</v>
      </c>
      <c r="F148" s="393">
        <v>0</v>
      </c>
      <c r="G148" s="393">
        <f>'4.4 гр птиц голуби'!H148</f>
        <v>0</v>
      </c>
      <c r="H148" s="393">
        <f>'4.4 гр птиц голуби'!I148</f>
        <v>0</v>
      </c>
      <c r="I148" s="393">
        <v>0</v>
      </c>
      <c r="J148" s="386">
        <f t="shared" ref="J148" si="6">F148+I148</f>
        <v>0</v>
      </c>
    </row>
    <row r="149" spans="1:10" ht="13.95" customHeight="1" x14ac:dyDescent="0.25">
      <c r="A149" s="786"/>
      <c r="B149" s="787"/>
      <c r="C149" s="339" t="s">
        <v>1018</v>
      </c>
      <c r="D149" s="333">
        <f>'4.4 гр птиц голуби'!E149</f>
        <v>0</v>
      </c>
      <c r="E149" s="333">
        <f>'4.4 гр птиц голуби'!F149</f>
        <v>0</v>
      </c>
      <c r="F149" s="333">
        <v>0</v>
      </c>
      <c r="G149" s="333">
        <f>'4.4 гр птиц голуби'!H149</f>
        <v>0</v>
      </c>
      <c r="H149" s="333">
        <f>'4.4 гр птиц голуби'!I149</f>
        <v>0</v>
      </c>
      <c r="I149" s="333">
        <v>0</v>
      </c>
      <c r="J149" s="328">
        <f t="shared" si="1"/>
        <v>0</v>
      </c>
    </row>
    <row r="150" spans="1:10" ht="13.95" customHeight="1" x14ac:dyDescent="0.25">
      <c r="A150" s="786">
        <v>36</v>
      </c>
      <c r="B150" s="787" t="s">
        <v>366</v>
      </c>
      <c r="C150" s="58" t="s">
        <v>1019</v>
      </c>
      <c r="D150" s="333">
        <f>'4.4 гр птиц голуби'!E150</f>
        <v>0</v>
      </c>
      <c r="E150" s="333">
        <f>'4.4 гр птиц голуби'!F150</f>
        <v>0</v>
      </c>
      <c r="F150" s="333">
        <v>0</v>
      </c>
      <c r="G150" s="333">
        <f>'4.4 гр птиц голуби'!H150</f>
        <v>2</v>
      </c>
      <c r="H150" s="333">
        <f>'4.4 гр птиц голуби'!I150</f>
        <v>2</v>
      </c>
      <c r="I150" s="333">
        <v>0</v>
      </c>
      <c r="J150" s="328">
        <f t="shared" si="1"/>
        <v>0</v>
      </c>
    </row>
    <row r="151" spans="1:10" ht="13.95" customHeight="1" x14ac:dyDescent="0.25">
      <c r="A151" s="786"/>
      <c r="B151" s="787"/>
      <c r="C151" s="58" t="s">
        <v>739</v>
      </c>
      <c r="D151" s="333">
        <f>'4.4 гр птиц голуби'!E151</f>
        <v>0</v>
      </c>
      <c r="E151" s="333">
        <f>'4.4 гр птиц голуби'!F151</f>
        <v>0</v>
      </c>
      <c r="F151" s="333">
        <v>0</v>
      </c>
      <c r="G151" s="333">
        <f>'4.4 гр птиц голуби'!H151</f>
        <v>79</v>
      </c>
      <c r="H151" s="333">
        <f>'4.4 гр птиц голуби'!I151</f>
        <v>77</v>
      </c>
      <c r="I151" s="333">
        <v>0</v>
      </c>
      <c r="J151" s="328">
        <f t="shared" si="1"/>
        <v>0</v>
      </c>
    </row>
    <row r="152" spans="1:10" ht="13.95" customHeight="1" x14ac:dyDescent="0.25">
      <c r="A152" s="786">
        <v>37</v>
      </c>
      <c r="B152" s="787" t="s">
        <v>367</v>
      </c>
      <c r="C152" s="58" t="s">
        <v>1020</v>
      </c>
      <c r="D152" s="333">
        <f>'4.4 гр птиц голуби'!E152</f>
        <v>0</v>
      </c>
      <c r="E152" s="333">
        <f>'4.4 гр птиц голуби'!F152</f>
        <v>0</v>
      </c>
      <c r="F152" s="333">
        <v>0</v>
      </c>
      <c r="G152" s="333">
        <f>'4.4 гр птиц голуби'!H152</f>
        <v>178</v>
      </c>
      <c r="H152" s="333">
        <f>'4.4 гр птиц голуби'!I152</f>
        <v>162</v>
      </c>
      <c r="I152" s="333">
        <v>0</v>
      </c>
      <c r="J152" s="328">
        <f t="shared" si="1"/>
        <v>0</v>
      </c>
    </row>
    <row r="153" spans="1:10" ht="13.95" customHeight="1" x14ac:dyDescent="0.25">
      <c r="A153" s="786"/>
      <c r="B153" s="787"/>
      <c r="C153" s="104" t="s">
        <v>739</v>
      </c>
      <c r="D153" s="333">
        <f>'4.4 гр птиц голуби'!E153</f>
        <v>0</v>
      </c>
      <c r="E153" s="333">
        <f>'4.4 гр птиц голуби'!F153</f>
        <v>0</v>
      </c>
      <c r="F153" s="333">
        <v>0</v>
      </c>
      <c r="G153" s="333">
        <f>'4.4 гр птиц голуби'!H153</f>
        <v>0</v>
      </c>
      <c r="H153" s="333">
        <f>'4.4 гр птиц голуби'!I153</f>
        <v>0</v>
      </c>
      <c r="I153" s="333">
        <v>0</v>
      </c>
      <c r="J153" s="328">
        <f t="shared" si="1"/>
        <v>0</v>
      </c>
    </row>
    <row r="154" spans="1:10" ht="13.95" customHeight="1" x14ac:dyDescent="0.25">
      <c r="A154" s="786">
        <v>38</v>
      </c>
      <c r="B154" s="787" t="s">
        <v>368</v>
      </c>
      <c r="C154" s="58" t="s">
        <v>1021</v>
      </c>
      <c r="D154" s="333">
        <f>'4.4 гр птиц голуби'!E154</f>
        <v>0</v>
      </c>
      <c r="E154" s="333">
        <f>'4.4 гр птиц голуби'!F154</f>
        <v>0</v>
      </c>
      <c r="F154" s="333">
        <v>0</v>
      </c>
      <c r="G154" s="333">
        <f>'4.4 гр птиц голуби'!H154</f>
        <v>6</v>
      </c>
      <c r="H154" s="333">
        <f>'4.4 гр птиц голуби'!I154</f>
        <v>3</v>
      </c>
      <c r="I154" s="333">
        <v>0</v>
      </c>
      <c r="J154" s="328">
        <f t="shared" si="1"/>
        <v>0</v>
      </c>
    </row>
    <row r="155" spans="1:10" ht="13.95" customHeight="1" x14ac:dyDescent="0.25">
      <c r="A155" s="786"/>
      <c r="B155" s="787"/>
      <c r="C155" s="58" t="s">
        <v>852</v>
      </c>
      <c r="D155" s="333">
        <f>'4.4 гр птиц голуби'!E155</f>
        <v>0</v>
      </c>
      <c r="E155" s="333">
        <f>'4.4 гр птиц голуби'!F155</f>
        <v>0</v>
      </c>
      <c r="F155" s="333">
        <v>0</v>
      </c>
      <c r="G155" s="333">
        <f>'4.4 гр птиц голуби'!H155</f>
        <v>0</v>
      </c>
      <c r="H155" s="333">
        <f>'4.4 гр птиц голуби'!I155</f>
        <v>0</v>
      </c>
      <c r="I155" s="333">
        <v>0</v>
      </c>
      <c r="J155" s="328">
        <f t="shared" si="1"/>
        <v>0</v>
      </c>
    </row>
    <row r="156" spans="1:10" ht="13.95" customHeight="1" x14ac:dyDescent="0.25">
      <c r="A156" s="786"/>
      <c r="B156" s="787"/>
      <c r="C156" s="58" t="s">
        <v>895</v>
      </c>
      <c r="D156" s="333">
        <f>'4.4 гр птиц голуби'!E156</f>
        <v>0</v>
      </c>
      <c r="E156" s="333">
        <f>'4.4 гр птиц голуби'!F156</f>
        <v>0</v>
      </c>
      <c r="F156" s="333">
        <v>0</v>
      </c>
      <c r="G156" s="333">
        <f>'4.4 гр птиц голуби'!H156</f>
        <v>0</v>
      </c>
      <c r="H156" s="333">
        <f>'4.4 гр птиц голуби'!I156</f>
        <v>0</v>
      </c>
      <c r="I156" s="333">
        <v>0</v>
      </c>
      <c r="J156" s="328">
        <f t="shared" si="1"/>
        <v>0</v>
      </c>
    </row>
    <row r="157" spans="1:10" ht="13.95" customHeight="1" x14ac:dyDescent="0.25">
      <c r="A157" s="786"/>
      <c r="B157" s="787"/>
      <c r="C157" s="58" t="s">
        <v>739</v>
      </c>
      <c r="D157" s="333">
        <f>'4.4 гр птиц голуби'!E157</f>
        <v>0</v>
      </c>
      <c r="E157" s="333">
        <f>'4.4 гр птиц голуби'!F157</f>
        <v>0</v>
      </c>
      <c r="F157" s="333">
        <v>0</v>
      </c>
      <c r="G157" s="333">
        <f>'4.4 гр птиц голуби'!H157</f>
        <v>0</v>
      </c>
      <c r="H157" s="333">
        <f>'4.4 гр птиц голуби'!I157</f>
        <v>0</v>
      </c>
      <c r="I157" s="333">
        <v>0</v>
      </c>
      <c r="J157" s="328">
        <f t="shared" si="1"/>
        <v>0</v>
      </c>
    </row>
    <row r="158" spans="1:10" ht="13.95" customHeight="1" x14ac:dyDescent="0.25">
      <c r="A158" s="786">
        <v>39</v>
      </c>
      <c r="B158" s="787" t="s">
        <v>369</v>
      </c>
      <c r="C158" s="58" t="s">
        <v>471</v>
      </c>
      <c r="D158" s="333">
        <f>'4.4 гр птиц голуби'!E158</f>
        <v>0</v>
      </c>
      <c r="E158" s="333">
        <f>'4.4 гр птиц голуби'!F158</f>
        <v>0</v>
      </c>
      <c r="F158" s="333">
        <v>0</v>
      </c>
      <c r="G158" s="333">
        <f>'4.4 гр птиц голуби'!H158</f>
        <v>0</v>
      </c>
      <c r="H158" s="333">
        <f>'4.4 гр птиц голуби'!I158</f>
        <v>0</v>
      </c>
      <c r="I158" s="333">
        <v>0</v>
      </c>
      <c r="J158" s="328">
        <f t="shared" si="1"/>
        <v>0</v>
      </c>
    </row>
    <row r="159" spans="1:10" ht="13.95" customHeight="1" x14ac:dyDescent="0.25">
      <c r="A159" s="786"/>
      <c r="B159" s="787"/>
      <c r="C159" s="58" t="s">
        <v>896</v>
      </c>
      <c r="D159" s="333">
        <f>'4.4 гр птиц голуби'!E159</f>
        <v>0</v>
      </c>
      <c r="E159" s="333">
        <f>'4.4 гр птиц голуби'!F159</f>
        <v>0</v>
      </c>
      <c r="F159" s="333">
        <v>0</v>
      </c>
      <c r="G159" s="333">
        <f>'4.4 гр птиц голуби'!H159</f>
        <v>0</v>
      </c>
      <c r="H159" s="333">
        <f>'4.4 гр птиц голуби'!I159</f>
        <v>0</v>
      </c>
      <c r="I159" s="333">
        <v>0</v>
      </c>
      <c r="J159" s="328">
        <f t="shared" si="1"/>
        <v>0</v>
      </c>
    </row>
    <row r="160" spans="1:10" ht="13.95" customHeight="1" x14ac:dyDescent="0.25">
      <c r="A160" s="786"/>
      <c r="B160" s="787"/>
      <c r="C160" s="58" t="s">
        <v>739</v>
      </c>
      <c r="D160" s="333">
        <f>'4.4 гр птиц голуби'!E160</f>
        <v>0</v>
      </c>
      <c r="E160" s="333">
        <f>'4.4 гр птиц голуби'!F160</f>
        <v>0</v>
      </c>
      <c r="F160" s="333">
        <v>0</v>
      </c>
      <c r="G160" s="333">
        <f>'4.4 гр птиц голуби'!H160</f>
        <v>0</v>
      </c>
      <c r="H160" s="333">
        <f>'4.4 гр птиц голуби'!I160</f>
        <v>0</v>
      </c>
      <c r="I160" s="333">
        <v>0</v>
      </c>
      <c r="J160" s="328">
        <f t="shared" si="1"/>
        <v>0</v>
      </c>
    </row>
    <row r="161" spans="1:10" s="340" customFormat="1" ht="13.95" customHeight="1" x14ac:dyDescent="0.25">
      <c r="A161" s="789">
        <v>40</v>
      </c>
      <c r="B161" s="791" t="s">
        <v>370</v>
      </c>
      <c r="C161" s="339" t="s">
        <v>1018</v>
      </c>
      <c r="D161" s="393">
        <f>'4.4 гр птиц голуби'!E161</f>
        <v>0</v>
      </c>
      <c r="E161" s="393">
        <f>'4.4 гр птиц голуби'!F161</f>
        <v>0</v>
      </c>
      <c r="F161" s="393">
        <v>0</v>
      </c>
      <c r="G161" s="393">
        <f>'4.4 гр птиц голуби'!H161</f>
        <v>0</v>
      </c>
      <c r="H161" s="393">
        <f>'4.4 гр птиц голуби'!I161</f>
        <v>0</v>
      </c>
      <c r="I161" s="393">
        <v>0</v>
      </c>
      <c r="J161" s="386">
        <f t="shared" ref="J161" si="7">F161+I161</f>
        <v>0</v>
      </c>
    </row>
    <row r="162" spans="1:10" ht="13.8" x14ac:dyDescent="0.25">
      <c r="A162" s="790"/>
      <c r="B162" s="792"/>
      <c r="C162" s="58" t="s">
        <v>1054</v>
      </c>
      <c r="D162" s="333">
        <f>'4.4 гр птиц голуби'!E162</f>
        <v>0</v>
      </c>
      <c r="E162" s="333">
        <f>'4.4 гр птиц голуби'!F162</f>
        <v>0</v>
      </c>
      <c r="F162" s="333">
        <v>0</v>
      </c>
      <c r="G162" s="333">
        <f>'4.4 гр птиц голуби'!H162</f>
        <v>0</v>
      </c>
      <c r="H162" s="333">
        <f>'4.4 гр птиц голуби'!I162</f>
        <v>0</v>
      </c>
      <c r="I162" s="333">
        <v>0</v>
      </c>
      <c r="J162" s="328">
        <f t="shared" si="1"/>
        <v>0</v>
      </c>
    </row>
    <row r="163" spans="1:10" ht="13.95" customHeight="1" x14ac:dyDescent="0.25">
      <c r="A163" s="786">
        <v>41</v>
      </c>
      <c r="B163" s="787" t="s">
        <v>371</v>
      </c>
      <c r="C163" s="58" t="s">
        <v>1022</v>
      </c>
      <c r="D163" s="333">
        <f>'4.4 гр птиц голуби'!E163</f>
        <v>0</v>
      </c>
      <c r="E163" s="333">
        <f>'4.4 гр птиц голуби'!F163</f>
        <v>0</v>
      </c>
      <c r="F163" s="333">
        <v>0</v>
      </c>
      <c r="G163" s="333">
        <f>'4.4 гр птиц голуби'!H163</f>
        <v>22</v>
      </c>
      <c r="H163" s="333">
        <f>'4.4 гр птиц голуби'!I163</f>
        <v>19</v>
      </c>
      <c r="I163" s="333">
        <v>0</v>
      </c>
      <c r="J163" s="328">
        <f t="shared" si="1"/>
        <v>0</v>
      </c>
    </row>
    <row r="164" spans="1:10" ht="13.95" customHeight="1" x14ac:dyDescent="0.25">
      <c r="A164" s="786"/>
      <c r="B164" s="787"/>
      <c r="C164" s="58" t="s">
        <v>748</v>
      </c>
      <c r="D164" s="333">
        <f>'4.4 гр птиц голуби'!E164</f>
        <v>0</v>
      </c>
      <c r="E164" s="333">
        <f>'4.4 гр птиц голуби'!F164</f>
        <v>0</v>
      </c>
      <c r="F164" s="333">
        <v>0</v>
      </c>
      <c r="G164" s="333">
        <f>'4.4 гр птиц голуби'!H164</f>
        <v>0</v>
      </c>
      <c r="H164" s="333">
        <f>'4.4 гр птиц голуби'!I164</f>
        <v>0</v>
      </c>
      <c r="I164" s="333">
        <v>0</v>
      </c>
      <c r="J164" s="328">
        <f t="shared" ref="J164:J169" si="8">F164+I164</f>
        <v>0</v>
      </c>
    </row>
    <row r="165" spans="1:10" ht="13.95" customHeight="1" x14ac:dyDescent="0.25">
      <c r="A165" s="786"/>
      <c r="B165" s="787"/>
      <c r="C165" s="58" t="s">
        <v>739</v>
      </c>
      <c r="D165" s="333">
        <f>'4.4 гр птиц голуби'!E165</f>
        <v>0</v>
      </c>
      <c r="E165" s="333">
        <f>'4.4 гр птиц голуби'!F165</f>
        <v>0</v>
      </c>
      <c r="F165" s="333">
        <v>0</v>
      </c>
      <c r="G165" s="333">
        <f>'4.4 гр птиц голуби'!H165</f>
        <v>0</v>
      </c>
      <c r="H165" s="333">
        <f>'4.4 гр птиц голуби'!I165</f>
        <v>0</v>
      </c>
      <c r="I165" s="333">
        <v>0</v>
      </c>
      <c r="J165" s="328">
        <f t="shared" si="8"/>
        <v>0</v>
      </c>
    </row>
    <row r="166" spans="1:10" ht="13.95" customHeight="1" x14ac:dyDescent="0.25">
      <c r="A166" s="786">
        <v>42</v>
      </c>
      <c r="B166" s="787" t="s">
        <v>372</v>
      </c>
      <c r="C166" s="58" t="s">
        <v>874</v>
      </c>
      <c r="D166" s="333">
        <f>'4.4 гр птиц голуби'!E166</f>
        <v>0</v>
      </c>
      <c r="E166" s="333">
        <f>'4.4 гр птиц голуби'!F166</f>
        <v>0</v>
      </c>
      <c r="F166" s="333">
        <v>0</v>
      </c>
      <c r="G166" s="333">
        <f>'4.4 гр птиц голуби'!H166</f>
        <v>0</v>
      </c>
      <c r="H166" s="333">
        <f>'4.4 гр птиц голуби'!I166</f>
        <v>0</v>
      </c>
      <c r="I166" s="333">
        <v>0</v>
      </c>
      <c r="J166" s="328">
        <f t="shared" si="8"/>
        <v>0</v>
      </c>
    </row>
    <row r="167" spans="1:10" ht="13.95" customHeight="1" x14ac:dyDescent="0.25">
      <c r="A167" s="786"/>
      <c r="B167" s="787"/>
      <c r="C167" s="58" t="s">
        <v>739</v>
      </c>
      <c r="D167" s="333">
        <f>'4.4 гр птиц голуби'!E167</f>
        <v>0</v>
      </c>
      <c r="E167" s="333">
        <f>'4.4 гр птиц голуби'!F167</f>
        <v>0</v>
      </c>
      <c r="F167" s="333">
        <v>0</v>
      </c>
      <c r="G167" s="333">
        <f>'4.4 гр птиц голуби'!H167</f>
        <v>127</v>
      </c>
      <c r="H167" s="333">
        <f>'4.4 гр птиц голуби'!I167</f>
        <v>80</v>
      </c>
      <c r="I167" s="333">
        <v>0</v>
      </c>
      <c r="J167" s="328">
        <f t="shared" si="8"/>
        <v>0</v>
      </c>
    </row>
    <row r="168" spans="1:10" ht="15.6" x14ac:dyDescent="0.25">
      <c r="A168" s="331">
        <v>43</v>
      </c>
      <c r="B168" s="332" t="s">
        <v>373</v>
      </c>
      <c r="C168" s="58" t="s">
        <v>1023</v>
      </c>
      <c r="D168" s="333">
        <f>'4.4 гр птиц голуби'!E168</f>
        <v>0</v>
      </c>
      <c r="E168" s="333">
        <f>'4.4 гр птиц голуби'!F168</f>
        <v>0</v>
      </c>
      <c r="F168" s="333">
        <v>0</v>
      </c>
      <c r="G168" s="333">
        <f>'4.4 гр птиц голуби'!H168</f>
        <v>0</v>
      </c>
      <c r="H168" s="333">
        <f>'4.4 гр птиц голуби'!I168</f>
        <v>0</v>
      </c>
      <c r="I168" s="333">
        <v>0</v>
      </c>
      <c r="J168" s="328">
        <f t="shared" si="8"/>
        <v>0</v>
      </c>
    </row>
    <row r="169" spans="1:10" ht="13.8" x14ac:dyDescent="0.25">
      <c r="A169" s="59"/>
      <c r="B169" s="703" t="s">
        <v>23</v>
      </c>
      <c r="C169" s="703"/>
      <c r="D169" s="333">
        <f t="shared" ref="D169:I169" si="9">SUM(D15:D168)</f>
        <v>0</v>
      </c>
      <c r="E169" s="333">
        <f t="shared" si="9"/>
        <v>0</v>
      </c>
      <c r="F169" s="333">
        <f t="shared" si="9"/>
        <v>0</v>
      </c>
      <c r="G169" s="333">
        <f t="shared" si="9"/>
        <v>1159</v>
      </c>
      <c r="H169" s="333">
        <f t="shared" si="9"/>
        <v>967</v>
      </c>
      <c r="I169" s="333">
        <f t="shared" si="9"/>
        <v>2</v>
      </c>
      <c r="J169" s="328">
        <f t="shared" si="8"/>
        <v>2</v>
      </c>
    </row>
    <row r="170" spans="1:10" ht="13.2" customHeight="1" x14ac:dyDescent="0.25">
      <c r="A170" s="200" t="s">
        <v>1051</v>
      </c>
    </row>
    <row r="171" spans="1:10" ht="32.4" customHeight="1" x14ac:dyDescent="0.4">
      <c r="A171" s="635" t="s">
        <v>1495</v>
      </c>
      <c r="B171" s="625"/>
      <c r="C171" s="625"/>
      <c r="D171" s="625"/>
      <c r="E171" s="625"/>
      <c r="F171" s="625"/>
      <c r="G171" s="625"/>
      <c r="H171" s="625"/>
      <c r="I171" s="625"/>
      <c r="J171" s="625"/>
    </row>
    <row r="172" spans="1:10" ht="19.2" customHeight="1" x14ac:dyDescent="0.25">
      <c r="A172" s="334"/>
      <c r="B172" s="334" t="s">
        <v>810</v>
      </c>
      <c r="C172" s="82" t="s">
        <v>752</v>
      </c>
      <c r="E172" s="88"/>
      <c r="G172" s="83" t="s">
        <v>754</v>
      </c>
      <c r="I172" s="334" t="s">
        <v>751</v>
      </c>
      <c r="J172" s="88"/>
    </row>
    <row r="173" spans="1:10" ht="13.2" customHeight="1" x14ac:dyDescent="0.25">
      <c r="A173" s="55" t="s">
        <v>706</v>
      </c>
      <c r="C173" s="55" t="s">
        <v>1578</v>
      </c>
      <c r="D173" s="334"/>
      <c r="E173" s="323"/>
      <c r="F173" s="323"/>
      <c r="G173" s="323"/>
      <c r="H173" s="323"/>
    </row>
    <row r="174" spans="1:10" ht="13.2" customHeight="1" x14ac:dyDescent="0.25">
      <c r="A174" s="322" t="s">
        <v>699</v>
      </c>
      <c r="B174" s="323"/>
      <c r="C174" s="624" t="s">
        <v>700</v>
      </c>
      <c r="D174" s="624"/>
      <c r="E174" s="624"/>
      <c r="F174" s="624"/>
      <c r="G174" s="624"/>
      <c r="H174" s="624"/>
    </row>
    <row r="175" spans="1:10" ht="13.2" customHeight="1" x14ac:dyDescent="0.25">
      <c r="A175" s="322"/>
      <c r="B175" s="323"/>
      <c r="C175" s="322"/>
      <c r="D175" s="323"/>
      <c r="E175" s="323"/>
      <c r="F175" s="323"/>
      <c r="G175" s="323"/>
      <c r="H175" s="323"/>
    </row>
    <row r="176" spans="1:10" ht="27.6" customHeight="1" x14ac:dyDescent="0.25">
      <c r="A176" s="812" t="s">
        <v>826</v>
      </c>
      <c r="B176" s="812"/>
      <c r="C176" s="625"/>
      <c r="D176" s="625"/>
      <c r="E176" s="625"/>
      <c r="F176" s="625"/>
      <c r="G176" s="625"/>
      <c r="H176" s="625"/>
      <c r="I176" s="625"/>
      <c r="J176" s="625"/>
    </row>
    <row r="177" spans="1:10" ht="28.2" customHeight="1" x14ac:dyDescent="0.25">
      <c r="A177" s="812" t="s">
        <v>827</v>
      </c>
      <c r="B177" s="812"/>
      <c r="C177" s="625"/>
      <c r="D177" s="625"/>
      <c r="E177" s="625"/>
      <c r="F177" s="625"/>
      <c r="G177" s="625"/>
      <c r="H177" s="625"/>
      <c r="I177" s="625"/>
      <c r="J177" s="625"/>
    </row>
    <row r="178" spans="1:10" ht="13.2" customHeight="1" x14ac:dyDescent="0.25"/>
    <row r="179" spans="1:10" ht="13.2" customHeight="1" x14ac:dyDescent="0.25"/>
    <row r="180" spans="1:10" ht="13.2" customHeight="1" x14ac:dyDescent="0.25"/>
    <row r="181" spans="1:10" ht="13.2" customHeight="1" x14ac:dyDescent="0.25"/>
    <row r="182" spans="1:10" ht="13.2" customHeight="1" x14ac:dyDescent="0.25"/>
    <row r="183" spans="1:10" ht="13.2" customHeight="1" x14ac:dyDescent="0.25"/>
    <row r="184" spans="1:10" ht="13.2" customHeight="1" x14ac:dyDescent="0.25"/>
    <row r="190" spans="1:10" ht="27" customHeight="1" x14ac:dyDescent="0.25"/>
    <row r="191" spans="1:10" ht="13.2" customHeight="1" x14ac:dyDescent="0.25"/>
    <row r="192" spans="1:10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A177:J177"/>
    <mergeCell ref="A166:A167"/>
    <mergeCell ref="B166:B167"/>
    <mergeCell ref="B169:C169"/>
    <mergeCell ref="A171:J171"/>
    <mergeCell ref="C174:H174"/>
    <mergeCell ref="A176:J176"/>
    <mergeCell ref="A154:A157"/>
    <mergeCell ref="B154:B157"/>
    <mergeCell ref="A158:A160"/>
    <mergeCell ref="B158:B160"/>
    <mergeCell ref="A163:A165"/>
    <mergeCell ref="B163:B165"/>
    <mergeCell ref="A161:A162"/>
    <mergeCell ref="B161:B162"/>
    <mergeCell ref="A147:A149"/>
    <mergeCell ref="B147:B149"/>
    <mergeCell ref="A150:A151"/>
    <mergeCell ref="B150:B151"/>
    <mergeCell ref="A152:A153"/>
    <mergeCell ref="B152:B153"/>
    <mergeCell ref="A130:A133"/>
    <mergeCell ref="B130:B133"/>
    <mergeCell ref="A134:A138"/>
    <mergeCell ref="B134:B138"/>
    <mergeCell ref="A139:A146"/>
    <mergeCell ref="B139:B146"/>
    <mergeCell ref="A117:A120"/>
    <mergeCell ref="B117:B120"/>
    <mergeCell ref="A121:A125"/>
    <mergeCell ref="B121:B125"/>
    <mergeCell ref="A126:A129"/>
    <mergeCell ref="B126:B129"/>
    <mergeCell ref="A100:A101"/>
    <mergeCell ref="B100:B101"/>
    <mergeCell ref="A102:A111"/>
    <mergeCell ref="B102:B111"/>
    <mergeCell ref="A113:A116"/>
    <mergeCell ref="B113:B116"/>
    <mergeCell ref="A87:A89"/>
    <mergeCell ref="B87:B89"/>
    <mergeCell ref="A90:A92"/>
    <mergeCell ref="B90:B92"/>
    <mergeCell ref="A93:A99"/>
    <mergeCell ref="B93:B99"/>
    <mergeCell ref="A72:A77"/>
    <mergeCell ref="B72:B77"/>
    <mergeCell ref="A78:A83"/>
    <mergeCell ref="B78:B83"/>
    <mergeCell ref="A84:A86"/>
    <mergeCell ref="B84:B86"/>
    <mergeCell ref="A60:A66"/>
    <mergeCell ref="B60:B66"/>
    <mergeCell ref="A67:A68"/>
    <mergeCell ref="B67:B68"/>
    <mergeCell ref="A69:A71"/>
    <mergeCell ref="B69:B71"/>
    <mergeCell ref="A52:A54"/>
    <mergeCell ref="B52:B54"/>
    <mergeCell ref="A55:A56"/>
    <mergeCell ref="B55:B56"/>
    <mergeCell ref="A57:A59"/>
    <mergeCell ref="B57:B59"/>
    <mergeCell ref="A40:A44"/>
    <mergeCell ref="B40:B44"/>
    <mergeCell ref="A46:A47"/>
    <mergeCell ref="B46:B47"/>
    <mergeCell ref="A48:A51"/>
    <mergeCell ref="B48:B51"/>
    <mergeCell ref="A26:A30"/>
    <mergeCell ref="B26:B30"/>
    <mergeCell ref="A31:A33"/>
    <mergeCell ref="B31:B33"/>
    <mergeCell ref="A34:A38"/>
    <mergeCell ref="B34:B38"/>
    <mergeCell ref="B20:B23"/>
    <mergeCell ref="A9:C9"/>
    <mergeCell ref="A11:A13"/>
    <mergeCell ref="B11:C13"/>
    <mergeCell ref="B14:C14"/>
    <mergeCell ref="A15:A17"/>
    <mergeCell ref="B15:B17"/>
    <mergeCell ref="A18:A19"/>
    <mergeCell ref="B18:B19"/>
    <mergeCell ref="A7:J7"/>
    <mergeCell ref="A24:A25"/>
    <mergeCell ref="B24:B25"/>
    <mergeCell ref="I1:J1"/>
    <mergeCell ref="A2:J2"/>
    <mergeCell ref="A3:J3"/>
    <mergeCell ref="A4:J4"/>
    <mergeCell ref="A6:J6"/>
    <mergeCell ref="D11:F11"/>
    <mergeCell ref="G11:I11"/>
    <mergeCell ref="J11:J13"/>
    <mergeCell ref="D12:E12"/>
    <mergeCell ref="F12:F13"/>
    <mergeCell ref="G12:H12"/>
    <mergeCell ref="I12:I13"/>
    <mergeCell ref="A20:A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28"/>
  <sheetViews>
    <sheetView view="pageBreakPreview" zoomScale="90" zoomScaleNormal="100" zoomScaleSheetLayoutView="90" workbookViewId="0">
      <selection activeCell="A21" sqref="A21:R21"/>
    </sheetView>
  </sheetViews>
  <sheetFormatPr defaultRowHeight="14.4" x14ac:dyDescent="0.3"/>
  <cols>
    <col min="1" max="1" width="4" customWidth="1"/>
    <col min="2" max="2" width="15.5546875" customWidth="1"/>
    <col min="3" max="3" width="6.33203125" customWidth="1"/>
    <col min="4" max="4" width="7.6640625" customWidth="1"/>
    <col min="5" max="5" width="8.33203125" customWidth="1"/>
    <col min="6" max="6" width="5.5546875" customWidth="1"/>
    <col min="7" max="7" width="7.88671875" customWidth="1"/>
    <col min="8" max="8" width="6.88671875" customWidth="1"/>
    <col min="9" max="9" width="6.33203125" customWidth="1"/>
    <col min="10" max="11" width="7.88671875" customWidth="1"/>
    <col min="12" max="12" width="6" customWidth="1"/>
    <col min="13" max="13" width="8.33203125" customWidth="1"/>
    <col min="14" max="14" width="8" customWidth="1"/>
    <col min="15" max="15" width="5.6640625" customWidth="1"/>
    <col min="16" max="16" width="7.88671875" customWidth="1"/>
    <col min="17" max="17" width="9.109375" customWidth="1"/>
    <col min="18" max="18" width="31.88671875" customWidth="1"/>
  </cols>
  <sheetData>
    <row r="1" spans="1:18" s="44" customFormat="1" x14ac:dyDescent="0.3">
      <c r="Q1" s="647" t="s">
        <v>173</v>
      </c>
      <c r="R1" s="647"/>
    </row>
    <row r="2" spans="1:18" x14ac:dyDescent="0.3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x14ac:dyDescent="0.3">
      <c r="A3" s="651" t="s">
        <v>158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x14ac:dyDescent="0.3">
      <c r="A4" s="652" t="s">
        <v>1275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</row>
    <row r="5" spans="1:18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16" t="s">
        <v>420</v>
      </c>
      <c r="L6" s="4"/>
      <c r="M6" s="4"/>
      <c r="N6" s="4"/>
      <c r="O6" s="4"/>
      <c r="P6" s="4"/>
      <c r="Q6" s="4"/>
      <c r="R6" s="4"/>
    </row>
    <row r="7" spans="1:18" x14ac:dyDescent="0.3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16" t="s">
        <v>1062</v>
      </c>
      <c r="L7" s="4"/>
      <c r="M7" s="4"/>
      <c r="N7" s="4"/>
      <c r="O7" s="4"/>
      <c r="P7" s="4"/>
      <c r="Q7" s="4"/>
      <c r="R7" s="4"/>
    </row>
    <row r="8" spans="1:18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2" customHeight="1" x14ac:dyDescent="0.3">
      <c r="A9" s="616" t="s">
        <v>428</v>
      </c>
      <c r="B9" s="616" t="s">
        <v>148</v>
      </c>
      <c r="C9" s="616" t="s">
        <v>160</v>
      </c>
      <c r="D9" s="616"/>
      <c r="E9" s="616"/>
      <c r="F9" s="616" t="s">
        <v>155</v>
      </c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 t="s">
        <v>161</v>
      </c>
    </row>
    <row r="10" spans="1:18" ht="41.4" customHeight="1" x14ac:dyDescent="0.3">
      <c r="A10" s="616"/>
      <c r="B10" s="616"/>
      <c r="C10" s="616"/>
      <c r="D10" s="616"/>
      <c r="E10" s="616"/>
      <c r="F10" s="616" t="s">
        <v>162</v>
      </c>
      <c r="G10" s="616"/>
      <c r="H10" s="616"/>
      <c r="I10" s="616" t="s">
        <v>163</v>
      </c>
      <c r="J10" s="616"/>
      <c r="K10" s="616"/>
      <c r="L10" s="616" t="s">
        <v>164</v>
      </c>
      <c r="M10" s="616"/>
      <c r="N10" s="616"/>
      <c r="O10" s="616" t="s">
        <v>165</v>
      </c>
      <c r="P10" s="616"/>
      <c r="Q10" s="616"/>
      <c r="R10" s="616"/>
    </row>
    <row r="11" spans="1:18" x14ac:dyDescent="0.3">
      <c r="A11" s="616"/>
      <c r="B11" s="616"/>
      <c r="C11" s="616" t="s">
        <v>154</v>
      </c>
      <c r="D11" s="616" t="s">
        <v>155</v>
      </c>
      <c r="E11" s="616"/>
      <c r="F11" s="616" t="s">
        <v>154</v>
      </c>
      <c r="G11" s="616" t="s">
        <v>155</v>
      </c>
      <c r="H11" s="616"/>
      <c r="I11" s="616" t="s">
        <v>154</v>
      </c>
      <c r="J11" s="616" t="s">
        <v>155</v>
      </c>
      <c r="K11" s="616"/>
      <c r="L11" s="616" t="s">
        <v>154</v>
      </c>
      <c r="M11" s="616" t="s">
        <v>155</v>
      </c>
      <c r="N11" s="616"/>
      <c r="O11" s="616" t="s">
        <v>154</v>
      </c>
      <c r="P11" s="616" t="s">
        <v>155</v>
      </c>
      <c r="Q11" s="616"/>
      <c r="R11" s="616"/>
    </row>
    <row r="12" spans="1:18" ht="39.6" x14ac:dyDescent="0.3">
      <c r="A12" s="616"/>
      <c r="B12" s="616"/>
      <c r="C12" s="616"/>
      <c r="D12" s="19" t="s">
        <v>166</v>
      </c>
      <c r="E12" s="19" t="s">
        <v>167</v>
      </c>
      <c r="F12" s="616"/>
      <c r="G12" s="19" t="s">
        <v>166</v>
      </c>
      <c r="H12" s="19" t="s">
        <v>167</v>
      </c>
      <c r="I12" s="616"/>
      <c r="J12" s="19" t="s">
        <v>166</v>
      </c>
      <c r="K12" s="19" t="s">
        <v>167</v>
      </c>
      <c r="L12" s="616"/>
      <c r="M12" s="19" t="s">
        <v>166</v>
      </c>
      <c r="N12" s="19" t="s">
        <v>167</v>
      </c>
      <c r="O12" s="616"/>
      <c r="P12" s="19" t="s">
        <v>166</v>
      </c>
      <c r="Q12" s="19" t="s">
        <v>167</v>
      </c>
      <c r="R12" s="616"/>
    </row>
    <row r="13" spans="1:18" ht="15" x14ac:dyDescent="0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</row>
    <row r="14" spans="1:18" ht="13.95" customHeight="1" x14ac:dyDescent="0.3">
      <c r="A14" s="550">
        <v>1</v>
      </c>
      <c r="B14" s="556" t="s">
        <v>10</v>
      </c>
      <c r="C14" s="582">
        <f>SUM(F14,I14,L14,O14)</f>
        <v>48</v>
      </c>
      <c r="D14" s="582">
        <v>0</v>
      </c>
      <c r="E14" s="582">
        <v>48</v>
      </c>
      <c r="F14" s="582">
        <v>0</v>
      </c>
      <c r="G14" s="582">
        <v>0</v>
      </c>
      <c r="H14" s="582">
        <v>0</v>
      </c>
      <c r="I14" s="582">
        <v>32</v>
      </c>
      <c r="J14" s="582">
        <v>0</v>
      </c>
      <c r="K14" s="582">
        <v>32</v>
      </c>
      <c r="L14" s="582">
        <v>16</v>
      </c>
      <c r="M14" s="582">
        <v>0</v>
      </c>
      <c r="N14" s="582">
        <v>16</v>
      </c>
      <c r="O14" s="582">
        <v>0</v>
      </c>
      <c r="P14" s="556"/>
      <c r="Q14" s="556"/>
      <c r="R14" s="556"/>
    </row>
    <row r="15" spans="1:18" s="2" customFormat="1" ht="13.95" customHeight="1" x14ac:dyDescent="0.3">
      <c r="A15" s="550">
        <v>2</v>
      </c>
      <c r="B15" s="556" t="s">
        <v>6</v>
      </c>
      <c r="C15" s="582">
        <f>SUM(F15,I15,L15,O15)</f>
        <v>58</v>
      </c>
      <c r="D15" s="582">
        <v>0</v>
      </c>
      <c r="E15" s="582">
        <v>58</v>
      </c>
      <c r="F15" s="582">
        <v>20</v>
      </c>
      <c r="G15" s="582">
        <v>0</v>
      </c>
      <c r="H15" s="582">
        <v>20</v>
      </c>
      <c r="I15" s="582">
        <v>20</v>
      </c>
      <c r="J15" s="582">
        <v>0</v>
      </c>
      <c r="K15" s="582">
        <v>20</v>
      </c>
      <c r="L15" s="582">
        <v>18</v>
      </c>
      <c r="M15" s="582">
        <v>0</v>
      </c>
      <c r="N15" s="582">
        <v>18</v>
      </c>
      <c r="O15" s="582">
        <v>0</v>
      </c>
      <c r="P15" s="556"/>
      <c r="Q15" s="556"/>
      <c r="R15" s="556"/>
    </row>
    <row r="16" spans="1:18" ht="13.95" customHeight="1" x14ac:dyDescent="0.3">
      <c r="A16" s="550">
        <v>3</v>
      </c>
      <c r="B16" s="556" t="s">
        <v>432</v>
      </c>
      <c r="C16" s="582">
        <f>SUM(F16,I16,L16,O16)</f>
        <v>14</v>
      </c>
      <c r="D16" s="582">
        <v>0</v>
      </c>
      <c r="E16" s="582">
        <v>14</v>
      </c>
      <c r="F16" s="582">
        <v>0</v>
      </c>
      <c r="G16" s="582">
        <v>0</v>
      </c>
      <c r="H16" s="582">
        <v>0</v>
      </c>
      <c r="I16" s="582">
        <v>8</v>
      </c>
      <c r="J16" s="582">
        <v>0</v>
      </c>
      <c r="K16" s="582">
        <v>8</v>
      </c>
      <c r="L16" s="582">
        <v>6</v>
      </c>
      <c r="M16" s="582">
        <v>0</v>
      </c>
      <c r="N16" s="582">
        <v>6</v>
      </c>
      <c r="O16" s="582">
        <v>0</v>
      </c>
      <c r="P16" s="556"/>
      <c r="Q16" s="556"/>
      <c r="R16" s="556"/>
    </row>
    <row r="17" spans="1:18" s="291" customFormat="1" ht="13.95" customHeight="1" x14ac:dyDescent="0.3">
      <c r="A17" s="582">
        <v>4</v>
      </c>
      <c r="B17" s="556" t="s">
        <v>695</v>
      </c>
      <c r="C17" s="582">
        <f t="shared" ref="C17:C18" si="0">SUM(F17,I17,L17,O17)</f>
        <v>11</v>
      </c>
      <c r="D17" s="582"/>
      <c r="E17" s="582"/>
      <c r="F17" s="582">
        <v>0</v>
      </c>
      <c r="G17" s="582"/>
      <c r="H17" s="582"/>
      <c r="I17" s="582">
        <v>0</v>
      </c>
      <c r="J17" s="582"/>
      <c r="K17" s="582"/>
      <c r="L17" s="582">
        <v>11</v>
      </c>
      <c r="M17" s="582"/>
      <c r="N17" s="582"/>
      <c r="O17" s="582">
        <v>0</v>
      </c>
      <c r="P17" s="556"/>
      <c r="Q17" s="556"/>
      <c r="R17" s="556"/>
    </row>
    <row r="18" spans="1:18" s="291" customFormat="1" ht="13.95" customHeight="1" x14ac:dyDescent="0.3">
      <c r="A18" s="582">
        <v>5</v>
      </c>
      <c r="B18" s="556" t="s">
        <v>62</v>
      </c>
      <c r="C18" s="582">
        <f t="shared" si="0"/>
        <v>6</v>
      </c>
      <c r="D18" s="582"/>
      <c r="E18" s="582"/>
      <c r="F18" s="582">
        <v>0</v>
      </c>
      <c r="G18" s="582"/>
      <c r="H18" s="582"/>
      <c r="I18" s="582">
        <v>0</v>
      </c>
      <c r="J18" s="582"/>
      <c r="K18" s="582"/>
      <c r="L18" s="582">
        <v>6</v>
      </c>
      <c r="M18" s="582"/>
      <c r="N18" s="582"/>
      <c r="O18" s="582">
        <v>0</v>
      </c>
      <c r="P18" s="556"/>
      <c r="Q18" s="556"/>
      <c r="R18" s="556"/>
    </row>
    <row r="19" spans="1:18" x14ac:dyDescent="0.3">
      <c r="A19" s="3" t="s">
        <v>168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4" customFormat="1" ht="15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44" customFormat="1" ht="30.75" customHeight="1" x14ac:dyDescent="0.4">
      <c r="A21" s="635" t="s">
        <v>1335</v>
      </c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42"/>
      <c r="R21" s="642"/>
    </row>
    <row r="22" spans="1:18" s="44" customFormat="1" ht="11.4" customHeight="1" x14ac:dyDescent="0.3">
      <c r="A22" s="52"/>
      <c r="B22" s="52"/>
      <c r="C22" s="52"/>
      <c r="D22" s="52"/>
      <c r="E22" s="52"/>
      <c r="F22" s="54" t="s">
        <v>697</v>
      </c>
      <c r="G22" s="52"/>
      <c r="H22" s="52"/>
      <c r="I22" s="52"/>
      <c r="K22" s="52"/>
      <c r="L22" s="52"/>
      <c r="M22" s="52"/>
      <c r="N22" s="54" t="s">
        <v>701</v>
      </c>
      <c r="P22" s="52"/>
      <c r="R22" s="54" t="s">
        <v>704</v>
      </c>
    </row>
    <row r="23" spans="1:18" ht="21" customHeight="1" x14ac:dyDescent="0.3">
      <c r="A23" s="52"/>
      <c r="B23" s="55" t="s">
        <v>698</v>
      </c>
      <c r="C23" s="52"/>
      <c r="D23" s="52"/>
      <c r="E23" s="52"/>
      <c r="F23" s="54"/>
      <c r="G23" s="52"/>
      <c r="H23" s="52"/>
      <c r="I23" s="55" t="s">
        <v>1578</v>
      </c>
      <c r="J23" s="54"/>
      <c r="K23" s="52"/>
      <c r="L23" s="52"/>
      <c r="M23" s="52"/>
      <c r="N23" s="52"/>
      <c r="O23" s="54"/>
      <c r="P23" s="52"/>
      <c r="Q23" s="53"/>
      <c r="R23" s="53"/>
    </row>
    <row r="24" spans="1:18" x14ac:dyDescent="0.3">
      <c r="A24" s="54" t="s">
        <v>699</v>
      </c>
      <c r="B24" s="52"/>
      <c r="C24" s="52"/>
      <c r="D24" s="52"/>
      <c r="E24" s="52"/>
      <c r="F24" s="52"/>
      <c r="G24" s="52"/>
      <c r="H24" s="52"/>
      <c r="I24" s="624" t="s">
        <v>700</v>
      </c>
      <c r="J24" s="625"/>
      <c r="K24" s="625"/>
      <c r="L24" s="625"/>
      <c r="M24" s="625"/>
      <c r="N24" s="625"/>
      <c r="O24" s="52"/>
      <c r="P24" s="52"/>
      <c r="Q24" s="53"/>
      <c r="R24" s="53"/>
    </row>
    <row r="25" spans="1:18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8" spans="1:18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mergeCells count="25">
    <mergeCell ref="Q1:R1"/>
    <mergeCell ref="A2:R2"/>
    <mergeCell ref="A3:R3"/>
    <mergeCell ref="A4:R4"/>
    <mergeCell ref="O11:O12"/>
    <mergeCell ref="P11:Q11"/>
    <mergeCell ref="C11:C12"/>
    <mergeCell ref="D11:E11"/>
    <mergeCell ref="A9:A12"/>
    <mergeCell ref="B9:B12"/>
    <mergeCell ref="M11:N11"/>
    <mergeCell ref="R9:R12"/>
    <mergeCell ref="F10:H10"/>
    <mergeCell ref="I10:K10"/>
    <mergeCell ref="I24:N24"/>
    <mergeCell ref="A21:R21"/>
    <mergeCell ref="C9:E10"/>
    <mergeCell ref="F9:Q9"/>
    <mergeCell ref="J11:K11"/>
    <mergeCell ref="L11:L12"/>
    <mergeCell ref="L10:N10"/>
    <mergeCell ref="O10:Q10"/>
    <mergeCell ref="F11:F12"/>
    <mergeCell ref="G11:H11"/>
    <mergeCell ref="I11:I12"/>
  </mergeCells>
  <pageMargins left="0.59055118110236227" right="0.59055118110236227" top="0.98425196850393704" bottom="0.59055118110236227" header="0.31496062992125984" footer="0.31496062992125984"/>
  <pageSetup paperSize="9" scale="8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A1:J740"/>
  <sheetViews>
    <sheetView view="pageBreakPreview" topLeftCell="A166" zoomScale="90" zoomScaleNormal="100" zoomScaleSheetLayoutView="90" workbookViewId="0">
      <selection activeCell="C109" sqref="C109"/>
    </sheetView>
  </sheetViews>
  <sheetFormatPr defaultColWidth="8.88671875" defaultRowHeight="13.2" x14ac:dyDescent="0.25"/>
  <cols>
    <col min="1" max="1" width="4.5546875" style="326" customWidth="1"/>
    <col min="2" max="2" width="19.88671875" style="326" customWidth="1"/>
    <col min="3" max="3" width="37.5546875" style="326" customWidth="1"/>
    <col min="4" max="4" width="7.88671875" style="326" customWidth="1"/>
    <col min="5" max="5" width="11.33203125" style="326" customWidth="1"/>
    <col min="6" max="6" width="9.33203125" style="326" customWidth="1"/>
    <col min="7" max="7" width="8" style="326" customWidth="1"/>
    <col min="8" max="8" width="10.6640625" style="326" customWidth="1"/>
    <col min="9" max="9" width="9.6640625" style="326" customWidth="1"/>
    <col min="10" max="10" width="14.44140625" style="326" customWidth="1"/>
    <col min="11" max="16384" width="8.88671875" style="326"/>
  </cols>
  <sheetData>
    <row r="1" spans="1:10" ht="14.4" customHeight="1" x14ac:dyDescent="0.25">
      <c r="I1" s="647" t="s">
        <v>222</v>
      </c>
      <c r="J1" s="647"/>
    </row>
    <row r="2" spans="1:10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x14ac:dyDescent="0.25">
      <c r="A3" s="645" t="s">
        <v>214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x14ac:dyDescent="0.25">
      <c r="A4" s="645" t="s">
        <v>1267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0" ht="12.75" x14ac:dyDescent="0.2">
      <c r="A5" s="34"/>
      <c r="B5" s="34"/>
      <c r="C5" s="34"/>
      <c r="D5" s="34"/>
      <c r="E5" s="34"/>
      <c r="F5" s="34"/>
      <c r="G5" s="34"/>
    </row>
    <row r="6" spans="1:10" x14ac:dyDescent="0.25">
      <c r="A6" s="653" t="s">
        <v>439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27" customHeight="1" x14ac:dyDescent="0.25">
      <c r="A7" s="654" t="s">
        <v>1065</v>
      </c>
      <c r="B7" s="654"/>
      <c r="C7" s="653"/>
      <c r="D7" s="653"/>
      <c r="E7" s="653"/>
      <c r="F7" s="653"/>
      <c r="G7" s="653"/>
      <c r="H7" s="653"/>
      <c r="I7" s="653"/>
      <c r="J7" s="653"/>
    </row>
    <row r="8" spans="1:10" ht="12.75" x14ac:dyDescent="0.2">
      <c r="A8" s="327"/>
      <c r="B8" s="327"/>
      <c r="C8" s="327"/>
      <c r="D8" s="327"/>
      <c r="E8" s="327"/>
      <c r="F8" s="327"/>
      <c r="G8" s="327"/>
      <c r="H8" s="327"/>
      <c r="I8" s="327"/>
    </row>
    <row r="9" spans="1:10" x14ac:dyDescent="0.25">
      <c r="A9" s="805" t="s">
        <v>863</v>
      </c>
      <c r="B9" s="805"/>
      <c r="C9" s="805"/>
      <c r="D9" s="34"/>
      <c r="E9" s="34"/>
      <c r="F9" s="34"/>
      <c r="G9" s="34"/>
    </row>
    <row r="11" spans="1:10" ht="25.5" customHeight="1" x14ac:dyDescent="0.25">
      <c r="A11" s="616" t="s">
        <v>421</v>
      </c>
      <c r="B11" s="664" t="s">
        <v>203</v>
      </c>
      <c r="C11" s="806"/>
      <c r="D11" s="616" t="s">
        <v>215</v>
      </c>
      <c r="E11" s="616"/>
      <c r="F11" s="616"/>
      <c r="G11" s="616" t="s">
        <v>216</v>
      </c>
      <c r="H11" s="616"/>
      <c r="I11" s="616"/>
      <c r="J11" s="616" t="s">
        <v>217</v>
      </c>
    </row>
    <row r="12" spans="1:10" x14ac:dyDescent="0.25">
      <c r="A12" s="616"/>
      <c r="B12" s="807"/>
      <c r="C12" s="808"/>
      <c r="D12" s="616" t="s">
        <v>218</v>
      </c>
      <c r="E12" s="616"/>
      <c r="F12" s="616" t="s">
        <v>219</v>
      </c>
      <c r="G12" s="616" t="s">
        <v>218</v>
      </c>
      <c r="H12" s="616"/>
      <c r="I12" s="616" t="s">
        <v>219</v>
      </c>
      <c r="J12" s="616"/>
    </row>
    <row r="13" spans="1:10" ht="26.4" x14ac:dyDescent="0.25">
      <c r="A13" s="616"/>
      <c r="B13" s="809"/>
      <c r="C13" s="810"/>
      <c r="D13" s="324" t="s">
        <v>220</v>
      </c>
      <c r="E13" s="324" t="s">
        <v>221</v>
      </c>
      <c r="F13" s="616"/>
      <c r="G13" s="324" t="s">
        <v>220</v>
      </c>
      <c r="H13" s="324" t="s">
        <v>221</v>
      </c>
      <c r="I13" s="616"/>
      <c r="J13" s="616"/>
    </row>
    <row r="14" spans="1:10" ht="15" x14ac:dyDescent="0.2">
      <c r="A14" s="48">
        <v>1</v>
      </c>
      <c r="B14" s="811">
        <v>2</v>
      </c>
      <c r="C14" s="806"/>
      <c r="D14" s="48">
        <v>3</v>
      </c>
      <c r="E14" s="48">
        <v>4</v>
      </c>
      <c r="F14" s="48">
        <v>5</v>
      </c>
      <c r="G14" s="48">
        <v>6</v>
      </c>
      <c r="H14" s="48">
        <v>7</v>
      </c>
      <c r="I14" s="48">
        <v>8</v>
      </c>
      <c r="J14" s="48">
        <v>9</v>
      </c>
    </row>
    <row r="15" spans="1:10" ht="13.95" customHeight="1" x14ac:dyDescent="0.25">
      <c r="A15" s="786">
        <v>1</v>
      </c>
      <c r="B15" s="787" t="s">
        <v>331</v>
      </c>
      <c r="C15" s="58" t="s">
        <v>737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28">
        <f>F15+I15</f>
        <v>0</v>
      </c>
    </row>
    <row r="16" spans="1:10" ht="13.95" customHeight="1" x14ac:dyDescent="0.25">
      <c r="A16" s="786"/>
      <c r="B16" s="787"/>
      <c r="C16" s="58" t="s">
        <v>738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28">
        <f t="shared" ref="J16:J86" si="0">F16+I16</f>
        <v>0</v>
      </c>
    </row>
    <row r="17" spans="1:10" ht="13.95" customHeight="1" x14ac:dyDescent="0.25">
      <c r="A17" s="786"/>
      <c r="B17" s="787"/>
      <c r="C17" s="58" t="s">
        <v>739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28">
        <f t="shared" si="0"/>
        <v>0</v>
      </c>
    </row>
    <row r="18" spans="1:10" ht="13.95" customHeight="1" x14ac:dyDescent="0.25">
      <c r="A18" s="786">
        <v>2</v>
      </c>
      <c r="B18" s="796" t="s">
        <v>332</v>
      </c>
      <c r="C18" s="58" t="s">
        <v>988</v>
      </c>
      <c r="D18" s="333">
        <v>0</v>
      </c>
      <c r="E18" s="333">
        <v>0</v>
      </c>
      <c r="F18" s="333">
        <v>0</v>
      </c>
      <c r="G18" s="333">
        <v>3</v>
      </c>
      <c r="H18" s="333">
        <v>3</v>
      </c>
      <c r="I18" s="333">
        <v>0</v>
      </c>
      <c r="J18" s="328">
        <f t="shared" si="0"/>
        <v>0</v>
      </c>
    </row>
    <row r="19" spans="1:10" ht="13.95" customHeight="1" x14ac:dyDescent="0.25">
      <c r="A19" s="786"/>
      <c r="B19" s="796"/>
      <c r="C19" s="58" t="s">
        <v>739</v>
      </c>
      <c r="D19" s="333">
        <v>0</v>
      </c>
      <c r="E19" s="333">
        <v>0</v>
      </c>
      <c r="F19" s="333">
        <v>0</v>
      </c>
      <c r="G19" s="333">
        <v>54</v>
      </c>
      <c r="H19" s="333">
        <v>54</v>
      </c>
      <c r="I19" s="333">
        <v>22</v>
      </c>
      <c r="J19" s="328">
        <f t="shared" si="0"/>
        <v>22</v>
      </c>
    </row>
    <row r="20" spans="1:10" ht="13.95" customHeight="1" x14ac:dyDescent="0.25">
      <c r="A20" s="786">
        <v>3</v>
      </c>
      <c r="B20" s="787" t="s">
        <v>333</v>
      </c>
      <c r="C20" s="58" t="s">
        <v>872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28">
        <f t="shared" si="0"/>
        <v>0</v>
      </c>
    </row>
    <row r="21" spans="1:10" ht="13.95" customHeight="1" x14ac:dyDescent="0.25">
      <c r="A21" s="786"/>
      <c r="B21" s="787"/>
      <c r="C21" s="58" t="s">
        <v>472</v>
      </c>
      <c r="D21" s="333">
        <v>0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28">
        <f t="shared" si="0"/>
        <v>0</v>
      </c>
    </row>
    <row r="22" spans="1:10" ht="13.95" customHeight="1" x14ac:dyDescent="0.25">
      <c r="A22" s="786"/>
      <c r="B22" s="787"/>
      <c r="C22" s="58" t="s">
        <v>996</v>
      </c>
      <c r="D22" s="333">
        <v>0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28">
        <f t="shared" si="0"/>
        <v>0</v>
      </c>
    </row>
    <row r="23" spans="1:10" ht="13.95" customHeight="1" x14ac:dyDescent="0.25">
      <c r="A23" s="786"/>
      <c r="B23" s="787"/>
      <c r="C23" s="58" t="s">
        <v>739</v>
      </c>
      <c r="D23" s="333">
        <v>0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28">
        <f t="shared" si="0"/>
        <v>0</v>
      </c>
    </row>
    <row r="24" spans="1:10" ht="13.8" x14ac:dyDescent="0.25">
      <c r="A24" s="789">
        <v>4</v>
      </c>
      <c r="B24" s="791" t="s">
        <v>334</v>
      </c>
      <c r="C24" s="330" t="s">
        <v>873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28">
        <f t="shared" si="0"/>
        <v>0</v>
      </c>
    </row>
    <row r="25" spans="1:10" s="335" customFormat="1" ht="13.8" x14ac:dyDescent="0.25">
      <c r="A25" s="790"/>
      <c r="B25" s="792"/>
      <c r="C25" s="337" t="s">
        <v>1295</v>
      </c>
      <c r="D25" s="393">
        <f>'4.4 гр птиц голуби'!E25</f>
        <v>0</v>
      </c>
      <c r="E25" s="393">
        <f>'4.4 гр птиц голуби'!F25</f>
        <v>0</v>
      </c>
      <c r="F25" s="393">
        <v>0</v>
      </c>
      <c r="G25" s="393">
        <f>'4.4 гр птиц голуби'!H25</f>
        <v>0</v>
      </c>
      <c r="H25" s="393">
        <f>'4.4 гр птиц голуби'!I25</f>
        <v>0</v>
      </c>
      <c r="I25" s="393">
        <v>0</v>
      </c>
      <c r="J25" s="386">
        <f t="shared" si="0"/>
        <v>0</v>
      </c>
    </row>
    <row r="26" spans="1:10" x14ac:dyDescent="0.25">
      <c r="A26" s="789">
        <v>5</v>
      </c>
      <c r="B26" s="798" t="s">
        <v>335</v>
      </c>
      <c r="C26" s="326" t="s">
        <v>1052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28">
        <f>F26+I26</f>
        <v>0</v>
      </c>
    </row>
    <row r="27" spans="1:10" ht="13.8" x14ac:dyDescent="0.25">
      <c r="A27" s="797"/>
      <c r="B27" s="759"/>
      <c r="C27" s="58" t="s">
        <v>987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28">
        <f>F27+I27</f>
        <v>0</v>
      </c>
    </row>
    <row r="28" spans="1:10" s="335" customFormat="1" ht="13.8" x14ac:dyDescent="0.25">
      <c r="A28" s="797"/>
      <c r="B28" s="759"/>
      <c r="C28" s="58" t="s">
        <v>874</v>
      </c>
      <c r="D28" s="338">
        <v>0</v>
      </c>
      <c r="E28" s="338">
        <v>0</v>
      </c>
      <c r="F28" s="338">
        <v>0</v>
      </c>
      <c r="G28" s="336">
        <v>0</v>
      </c>
      <c r="H28" s="336">
        <v>0</v>
      </c>
      <c r="I28" s="336">
        <v>0</v>
      </c>
      <c r="J28" s="336">
        <f>F28+I28</f>
        <v>0</v>
      </c>
    </row>
    <row r="29" spans="1:10" s="335" customFormat="1" ht="13.8" x14ac:dyDescent="0.25">
      <c r="A29" s="797"/>
      <c r="B29" s="759"/>
      <c r="C29" s="58" t="s">
        <v>1279</v>
      </c>
      <c r="D29" s="338">
        <v>0</v>
      </c>
      <c r="E29" s="338">
        <v>0</v>
      </c>
      <c r="F29" s="338">
        <v>0</v>
      </c>
      <c r="G29" s="336">
        <v>0</v>
      </c>
      <c r="H29" s="336">
        <v>0</v>
      </c>
      <c r="I29" s="336">
        <v>0</v>
      </c>
      <c r="J29" s="336">
        <f>F29+I29</f>
        <v>0</v>
      </c>
    </row>
    <row r="30" spans="1:10" ht="14.4" customHeight="1" x14ac:dyDescent="0.25">
      <c r="A30" s="790"/>
      <c r="B30" s="760"/>
      <c r="C30" s="58" t="s">
        <v>739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28">
        <f t="shared" si="0"/>
        <v>0</v>
      </c>
    </row>
    <row r="31" spans="1:10" ht="13.95" customHeight="1" x14ac:dyDescent="0.25">
      <c r="A31" s="794">
        <v>6</v>
      </c>
      <c r="B31" s="796" t="s">
        <v>336</v>
      </c>
      <c r="C31" s="58" t="s">
        <v>875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28">
        <f t="shared" si="0"/>
        <v>0</v>
      </c>
    </row>
    <row r="32" spans="1:10" ht="13.95" customHeight="1" x14ac:dyDescent="0.25">
      <c r="A32" s="794"/>
      <c r="B32" s="796"/>
      <c r="C32" s="58" t="s">
        <v>989</v>
      </c>
      <c r="D32" s="333">
        <v>0</v>
      </c>
      <c r="E32" s="333">
        <v>0</v>
      </c>
      <c r="F32" s="333">
        <v>0</v>
      </c>
      <c r="G32" s="333">
        <v>1</v>
      </c>
      <c r="H32" s="333">
        <v>1</v>
      </c>
      <c r="I32" s="333">
        <v>0</v>
      </c>
      <c r="J32" s="328">
        <f t="shared" si="0"/>
        <v>0</v>
      </c>
    </row>
    <row r="33" spans="1:10" ht="13.95" customHeight="1" x14ac:dyDescent="0.25">
      <c r="A33" s="794"/>
      <c r="B33" s="796"/>
      <c r="C33" s="58" t="s">
        <v>739</v>
      </c>
      <c r="D33" s="333"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28">
        <f t="shared" si="0"/>
        <v>0</v>
      </c>
    </row>
    <row r="34" spans="1:10" ht="13.95" customHeight="1" x14ac:dyDescent="0.25">
      <c r="A34" s="786">
        <v>7</v>
      </c>
      <c r="B34" s="796" t="s">
        <v>337</v>
      </c>
      <c r="C34" s="58" t="s">
        <v>990</v>
      </c>
      <c r="D34" s="333"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28">
        <f t="shared" si="0"/>
        <v>0</v>
      </c>
    </row>
    <row r="35" spans="1:10" ht="13.95" customHeight="1" x14ac:dyDescent="0.25">
      <c r="A35" s="786"/>
      <c r="B35" s="796"/>
      <c r="C35" s="58" t="s">
        <v>1053</v>
      </c>
      <c r="D35" s="333">
        <v>0</v>
      </c>
      <c r="E35" s="333">
        <v>0</v>
      </c>
      <c r="F35" s="333">
        <v>0</v>
      </c>
      <c r="G35" s="333">
        <v>2</v>
      </c>
      <c r="H35" s="333">
        <v>2</v>
      </c>
      <c r="I35" s="333">
        <v>0</v>
      </c>
      <c r="J35" s="328">
        <f t="shared" si="0"/>
        <v>0</v>
      </c>
    </row>
    <row r="36" spans="1:10" ht="13.95" customHeight="1" x14ac:dyDescent="0.25">
      <c r="A36" s="786"/>
      <c r="B36" s="796"/>
      <c r="C36" s="58" t="s">
        <v>740</v>
      </c>
      <c r="D36" s="333"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28">
        <f t="shared" si="0"/>
        <v>0</v>
      </c>
    </row>
    <row r="37" spans="1:10" ht="13.95" customHeight="1" x14ac:dyDescent="0.25">
      <c r="A37" s="786"/>
      <c r="B37" s="796"/>
      <c r="C37" s="58" t="s">
        <v>876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28">
        <f t="shared" si="0"/>
        <v>0</v>
      </c>
    </row>
    <row r="38" spans="1:10" ht="13.95" customHeight="1" x14ac:dyDescent="0.25">
      <c r="A38" s="786"/>
      <c r="B38" s="796"/>
      <c r="C38" s="58" t="s">
        <v>739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28">
        <f t="shared" si="0"/>
        <v>0</v>
      </c>
    </row>
    <row r="39" spans="1:10" ht="15.6" x14ac:dyDescent="0.25">
      <c r="A39" s="331">
        <v>8</v>
      </c>
      <c r="B39" s="332" t="s">
        <v>338</v>
      </c>
      <c r="C39" s="58" t="s">
        <v>991</v>
      </c>
      <c r="D39" s="333">
        <v>0</v>
      </c>
      <c r="E39" s="333">
        <v>0</v>
      </c>
      <c r="F39" s="333">
        <v>0</v>
      </c>
      <c r="G39" s="333">
        <v>47</v>
      </c>
      <c r="H39" s="333">
        <v>26</v>
      </c>
      <c r="I39" s="333">
        <v>0</v>
      </c>
      <c r="J39" s="328">
        <f t="shared" si="0"/>
        <v>0</v>
      </c>
    </row>
    <row r="40" spans="1:10" ht="13.95" customHeight="1" x14ac:dyDescent="0.25">
      <c r="A40" s="786">
        <v>9</v>
      </c>
      <c r="B40" s="796" t="s">
        <v>339</v>
      </c>
      <c r="C40" s="58" t="s">
        <v>992</v>
      </c>
      <c r="D40" s="333">
        <v>0</v>
      </c>
      <c r="E40" s="333">
        <v>0</v>
      </c>
      <c r="F40" s="333">
        <v>0</v>
      </c>
      <c r="G40" s="333">
        <v>16</v>
      </c>
      <c r="H40" s="333">
        <v>9</v>
      </c>
      <c r="I40" s="333">
        <v>0</v>
      </c>
      <c r="J40" s="328">
        <f t="shared" si="0"/>
        <v>0</v>
      </c>
    </row>
    <row r="41" spans="1:10" ht="13.95" customHeight="1" x14ac:dyDescent="0.25">
      <c r="A41" s="786"/>
      <c r="B41" s="796"/>
      <c r="C41" s="58" t="s">
        <v>877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28">
        <f t="shared" si="0"/>
        <v>0</v>
      </c>
    </row>
    <row r="42" spans="1:10" ht="13.95" customHeight="1" x14ac:dyDescent="0.25">
      <c r="A42" s="786"/>
      <c r="B42" s="796"/>
      <c r="C42" s="58" t="s">
        <v>1054</v>
      </c>
      <c r="D42" s="333">
        <v>0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28">
        <f t="shared" si="0"/>
        <v>0</v>
      </c>
    </row>
    <row r="43" spans="1:10" s="335" customFormat="1" ht="13.95" customHeight="1" x14ac:dyDescent="0.25">
      <c r="A43" s="786"/>
      <c r="B43" s="796"/>
      <c r="C43" s="339" t="s">
        <v>1297</v>
      </c>
      <c r="D43" s="338">
        <v>0</v>
      </c>
      <c r="E43" s="338">
        <v>0</v>
      </c>
      <c r="F43" s="338">
        <v>0</v>
      </c>
      <c r="G43" s="336">
        <v>0</v>
      </c>
      <c r="H43" s="336">
        <v>0</v>
      </c>
      <c r="I43" s="336">
        <v>0</v>
      </c>
      <c r="J43" s="336">
        <f t="shared" si="0"/>
        <v>0</v>
      </c>
    </row>
    <row r="44" spans="1:10" ht="13.95" customHeight="1" x14ac:dyDescent="0.25">
      <c r="A44" s="786"/>
      <c r="B44" s="796"/>
      <c r="C44" s="58" t="s">
        <v>739</v>
      </c>
      <c r="D44" s="333">
        <v>0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28">
        <f t="shared" si="0"/>
        <v>0</v>
      </c>
    </row>
    <row r="45" spans="1:10" ht="15.6" x14ac:dyDescent="0.25">
      <c r="A45" s="331">
        <v>10</v>
      </c>
      <c r="B45" s="332" t="s">
        <v>340</v>
      </c>
      <c r="C45" s="104" t="s">
        <v>993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28">
        <f t="shared" si="0"/>
        <v>0</v>
      </c>
    </row>
    <row r="46" spans="1:10" ht="13.95" customHeight="1" x14ac:dyDescent="0.25">
      <c r="A46" s="786">
        <v>11</v>
      </c>
      <c r="B46" s="787" t="s">
        <v>341</v>
      </c>
      <c r="C46" s="58" t="s">
        <v>994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28">
        <f t="shared" si="0"/>
        <v>0</v>
      </c>
    </row>
    <row r="47" spans="1:10" ht="13.95" customHeight="1" x14ac:dyDescent="0.25">
      <c r="A47" s="786"/>
      <c r="B47" s="787"/>
      <c r="C47" s="58" t="s">
        <v>739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28">
        <f t="shared" si="0"/>
        <v>0</v>
      </c>
    </row>
    <row r="48" spans="1:10" ht="13.95" customHeight="1" x14ac:dyDescent="0.25">
      <c r="A48" s="794">
        <v>12</v>
      </c>
      <c r="B48" s="787" t="s">
        <v>342</v>
      </c>
      <c r="C48" s="58" t="s">
        <v>995</v>
      </c>
      <c r="D48" s="333">
        <v>0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28">
        <f t="shared" si="0"/>
        <v>0</v>
      </c>
    </row>
    <row r="49" spans="1:10" ht="13.95" customHeight="1" x14ac:dyDescent="0.25">
      <c r="A49" s="794"/>
      <c r="B49" s="787"/>
      <c r="C49" s="58" t="s">
        <v>741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28">
        <f t="shared" si="0"/>
        <v>0</v>
      </c>
    </row>
    <row r="50" spans="1:10" ht="13.95" customHeight="1" x14ac:dyDescent="0.25">
      <c r="A50" s="794"/>
      <c r="B50" s="787"/>
      <c r="C50" s="58" t="s">
        <v>742</v>
      </c>
      <c r="D50" s="333">
        <v>0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28">
        <f t="shared" si="0"/>
        <v>0</v>
      </c>
    </row>
    <row r="51" spans="1:10" ht="13.95" customHeight="1" x14ac:dyDescent="0.25">
      <c r="A51" s="794"/>
      <c r="B51" s="787"/>
      <c r="C51" s="58" t="s">
        <v>1054</v>
      </c>
      <c r="D51" s="333"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28">
        <f t="shared" si="0"/>
        <v>0</v>
      </c>
    </row>
    <row r="52" spans="1:10" ht="13.95" customHeight="1" x14ac:dyDescent="0.25">
      <c r="A52" s="786">
        <v>13</v>
      </c>
      <c r="B52" s="787" t="s">
        <v>343</v>
      </c>
      <c r="C52" s="58" t="s">
        <v>997</v>
      </c>
      <c r="D52" s="333">
        <v>0</v>
      </c>
      <c r="E52" s="333">
        <v>0</v>
      </c>
      <c r="F52" s="333">
        <v>0</v>
      </c>
      <c r="G52" s="333">
        <v>4</v>
      </c>
      <c r="H52" s="333">
        <v>4</v>
      </c>
      <c r="I52" s="333">
        <v>0</v>
      </c>
      <c r="J52" s="328">
        <f t="shared" si="0"/>
        <v>0</v>
      </c>
    </row>
    <row r="53" spans="1:10" ht="13.95" customHeight="1" x14ac:dyDescent="0.25">
      <c r="A53" s="786"/>
      <c r="B53" s="787"/>
      <c r="C53" s="58" t="s">
        <v>483</v>
      </c>
      <c r="D53" s="333">
        <v>0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28">
        <f t="shared" si="0"/>
        <v>0</v>
      </c>
    </row>
    <row r="54" spans="1:10" ht="13.95" customHeight="1" x14ac:dyDescent="0.25">
      <c r="A54" s="786"/>
      <c r="B54" s="787"/>
      <c r="C54" s="58" t="s">
        <v>739</v>
      </c>
      <c r="D54" s="333"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28">
        <f t="shared" si="0"/>
        <v>0</v>
      </c>
    </row>
    <row r="55" spans="1:10" ht="13.95" customHeight="1" x14ac:dyDescent="0.25">
      <c r="A55" s="786">
        <v>14</v>
      </c>
      <c r="B55" s="787" t="s">
        <v>344</v>
      </c>
      <c r="C55" s="58" t="s">
        <v>998</v>
      </c>
      <c r="D55" s="333">
        <v>0</v>
      </c>
      <c r="E55" s="333">
        <v>0</v>
      </c>
      <c r="F55" s="333">
        <v>0</v>
      </c>
      <c r="G55" s="333">
        <v>64</v>
      </c>
      <c r="H55" s="333">
        <v>60</v>
      </c>
      <c r="I55" s="333">
        <v>0</v>
      </c>
      <c r="J55" s="328">
        <f t="shared" si="0"/>
        <v>0</v>
      </c>
    </row>
    <row r="56" spans="1:10" ht="13.95" customHeight="1" x14ac:dyDescent="0.25">
      <c r="A56" s="786"/>
      <c r="B56" s="787"/>
      <c r="C56" s="58" t="s">
        <v>474</v>
      </c>
      <c r="D56" s="333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28">
        <f t="shared" si="0"/>
        <v>0</v>
      </c>
    </row>
    <row r="57" spans="1:10" ht="13.95" customHeight="1" x14ac:dyDescent="0.25">
      <c r="A57" s="786">
        <v>15</v>
      </c>
      <c r="B57" s="787" t="s">
        <v>345</v>
      </c>
      <c r="C57" s="58" t="s">
        <v>999</v>
      </c>
      <c r="D57" s="333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28">
        <f t="shared" si="0"/>
        <v>0</v>
      </c>
    </row>
    <row r="58" spans="1:10" ht="13.95" customHeight="1" x14ac:dyDescent="0.25">
      <c r="A58" s="786"/>
      <c r="B58" s="787"/>
      <c r="C58" s="58" t="s">
        <v>879</v>
      </c>
      <c r="D58" s="333"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28">
        <f t="shared" si="0"/>
        <v>0</v>
      </c>
    </row>
    <row r="59" spans="1:10" ht="13.95" customHeight="1" x14ac:dyDescent="0.25">
      <c r="A59" s="786"/>
      <c r="B59" s="787"/>
      <c r="C59" s="58" t="s">
        <v>743</v>
      </c>
      <c r="D59" s="333"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28">
        <f t="shared" si="0"/>
        <v>0</v>
      </c>
    </row>
    <row r="60" spans="1:10" ht="13.95" customHeight="1" x14ac:dyDescent="0.25">
      <c r="A60" s="794">
        <v>16</v>
      </c>
      <c r="B60" s="795" t="s">
        <v>346</v>
      </c>
      <c r="C60" s="103" t="s">
        <v>481</v>
      </c>
      <c r="D60" s="333"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28">
        <f t="shared" si="0"/>
        <v>0</v>
      </c>
    </row>
    <row r="61" spans="1:10" ht="13.95" customHeight="1" x14ac:dyDescent="0.25">
      <c r="A61" s="794"/>
      <c r="B61" s="795"/>
      <c r="C61" s="103" t="s">
        <v>482</v>
      </c>
      <c r="D61" s="333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28">
        <f t="shared" si="0"/>
        <v>0</v>
      </c>
    </row>
    <row r="62" spans="1:10" ht="13.95" customHeight="1" x14ac:dyDescent="0.25">
      <c r="A62" s="794"/>
      <c r="B62" s="795"/>
      <c r="C62" s="103" t="s">
        <v>1269</v>
      </c>
      <c r="D62" s="333"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28">
        <f t="shared" si="0"/>
        <v>0</v>
      </c>
    </row>
    <row r="63" spans="1:10" ht="13.95" customHeight="1" x14ac:dyDescent="0.25">
      <c r="A63" s="794"/>
      <c r="B63" s="795"/>
      <c r="C63" s="103" t="s">
        <v>1054</v>
      </c>
      <c r="D63" s="333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28">
        <f t="shared" si="0"/>
        <v>0</v>
      </c>
    </row>
    <row r="64" spans="1:10" ht="13.95" customHeight="1" x14ac:dyDescent="0.25">
      <c r="A64" s="794"/>
      <c r="B64" s="795"/>
      <c r="C64" s="103" t="s">
        <v>880</v>
      </c>
      <c r="D64" s="333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28">
        <f t="shared" si="0"/>
        <v>0</v>
      </c>
    </row>
    <row r="65" spans="1:10" ht="13.95" customHeight="1" x14ac:dyDescent="0.25">
      <c r="A65" s="794"/>
      <c r="B65" s="795"/>
      <c r="C65" s="103" t="s">
        <v>1268</v>
      </c>
      <c r="D65" s="333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28">
        <f t="shared" si="0"/>
        <v>0</v>
      </c>
    </row>
    <row r="66" spans="1:10" ht="13.95" customHeight="1" x14ac:dyDescent="0.25">
      <c r="A66" s="794"/>
      <c r="B66" s="795"/>
      <c r="C66" s="103" t="s">
        <v>739</v>
      </c>
      <c r="D66" s="333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28">
        <f t="shared" si="0"/>
        <v>0</v>
      </c>
    </row>
    <row r="67" spans="1:10" ht="13.95" customHeight="1" x14ac:dyDescent="0.25">
      <c r="A67" s="786">
        <v>17</v>
      </c>
      <c r="B67" s="787" t="s">
        <v>347</v>
      </c>
      <c r="C67" s="103" t="s">
        <v>485</v>
      </c>
      <c r="D67" s="333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28">
        <f t="shared" si="0"/>
        <v>0</v>
      </c>
    </row>
    <row r="68" spans="1:10" ht="13.95" customHeight="1" x14ac:dyDescent="0.25">
      <c r="A68" s="786"/>
      <c r="B68" s="787"/>
      <c r="C68" s="58" t="s">
        <v>739</v>
      </c>
      <c r="D68" s="333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28">
        <f t="shared" si="0"/>
        <v>0</v>
      </c>
    </row>
    <row r="69" spans="1:10" ht="13.95" customHeight="1" x14ac:dyDescent="0.25">
      <c r="A69" s="786">
        <v>18</v>
      </c>
      <c r="B69" s="787" t="s">
        <v>744</v>
      </c>
      <c r="C69" s="58" t="s">
        <v>1000</v>
      </c>
      <c r="D69" s="333">
        <v>0</v>
      </c>
      <c r="E69" s="333">
        <v>0</v>
      </c>
      <c r="F69" s="333">
        <v>0</v>
      </c>
      <c r="G69" s="333">
        <v>0</v>
      </c>
      <c r="H69" s="333">
        <v>0</v>
      </c>
      <c r="I69" s="333">
        <v>0</v>
      </c>
      <c r="J69" s="328">
        <f t="shared" si="0"/>
        <v>0</v>
      </c>
    </row>
    <row r="70" spans="1:10" ht="13.95" customHeight="1" x14ac:dyDescent="0.25">
      <c r="A70" s="786"/>
      <c r="B70" s="787"/>
      <c r="C70" s="58" t="s">
        <v>745</v>
      </c>
      <c r="D70" s="333">
        <v>0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28">
        <f t="shared" si="0"/>
        <v>0</v>
      </c>
    </row>
    <row r="71" spans="1:10" ht="13.95" customHeight="1" x14ac:dyDescent="0.25">
      <c r="A71" s="786"/>
      <c r="B71" s="787"/>
      <c r="C71" s="58" t="s">
        <v>739</v>
      </c>
      <c r="D71" s="333">
        <v>0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28">
        <f t="shared" si="0"/>
        <v>0</v>
      </c>
    </row>
    <row r="72" spans="1:10" ht="13.95" customHeight="1" x14ac:dyDescent="0.25">
      <c r="A72" s="786">
        <v>19</v>
      </c>
      <c r="B72" s="787" t="s">
        <v>349</v>
      </c>
      <c r="C72" s="58" t="s">
        <v>882</v>
      </c>
      <c r="D72" s="333">
        <v>0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28">
        <f t="shared" si="0"/>
        <v>0</v>
      </c>
    </row>
    <row r="73" spans="1:10" ht="13.95" customHeight="1" x14ac:dyDescent="0.25">
      <c r="A73" s="786"/>
      <c r="B73" s="787"/>
      <c r="C73" s="58" t="s">
        <v>883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28">
        <f t="shared" si="0"/>
        <v>0</v>
      </c>
    </row>
    <row r="74" spans="1:10" ht="13.95" customHeight="1" x14ac:dyDescent="0.25">
      <c r="A74" s="786"/>
      <c r="B74" s="787"/>
      <c r="C74" s="58" t="s">
        <v>899</v>
      </c>
      <c r="D74" s="333">
        <v>0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28">
        <f t="shared" si="0"/>
        <v>0</v>
      </c>
    </row>
    <row r="75" spans="1:10" ht="13.95" customHeight="1" x14ac:dyDescent="0.25">
      <c r="A75" s="786"/>
      <c r="B75" s="787"/>
      <c r="C75" s="58" t="s">
        <v>473</v>
      </c>
      <c r="D75" s="333">
        <v>0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28">
        <f t="shared" si="0"/>
        <v>0</v>
      </c>
    </row>
    <row r="76" spans="1:10" ht="13.95" customHeight="1" x14ac:dyDescent="0.25">
      <c r="A76" s="786"/>
      <c r="B76" s="787"/>
      <c r="C76" s="58" t="s">
        <v>881</v>
      </c>
      <c r="D76" s="333">
        <v>0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28">
        <f t="shared" si="0"/>
        <v>0</v>
      </c>
    </row>
    <row r="77" spans="1:10" ht="13.95" customHeight="1" x14ac:dyDescent="0.25">
      <c r="A77" s="786"/>
      <c r="B77" s="787"/>
      <c r="C77" s="58" t="s">
        <v>739</v>
      </c>
      <c r="D77" s="333">
        <v>0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28">
        <f t="shared" si="0"/>
        <v>0</v>
      </c>
    </row>
    <row r="78" spans="1:10" ht="13.95" customHeight="1" x14ac:dyDescent="0.25">
      <c r="A78" s="786">
        <v>20</v>
      </c>
      <c r="B78" s="793" t="s">
        <v>350</v>
      </c>
      <c r="C78" s="58" t="s">
        <v>1055</v>
      </c>
      <c r="D78" s="333">
        <v>0</v>
      </c>
      <c r="E78" s="333">
        <v>0</v>
      </c>
      <c r="F78" s="333">
        <v>0</v>
      </c>
      <c r="G78" s="333">
        <v>17</v>
      </c>
      <c r="H78" s="333">
        <v>6</v>
      </c>
      <c r="I78" s="333">
        <v>0</v>
      </c>
      <c r="J78" s="328">
        <f t="shared" si="0"/>
        <v>0</v>
      </c>
    </row>
    <row r="79" spans="1:10" ht="13.95" customHeight="1" x14ac:dyDescent="0.25">
      <c r="A79" s="786"/>
      <c r="B79" s="793"/>
      <c r="C79" s="58" t="s">
        <v>1001</v>
      </c>
      <c r="D79" s="333">
        <v>0</v>
      </c>
      <c r="E79" s="333">
        <v>0</v>
      </c>
      <c r="F79" s="333">
        <v>0</v>
      </c>
      <c r="G79" s="333">
        <v>14</v>
      </c>
      <c r="H79" s="333">
        <v>10</v>
      </c>
      <c r="I79" s="333">
        <v>0</v>
      </c>
      <c r="J79" s="328">
        <f t="shared" si="0"/>
        <v>0</v>
      </c>
    </row>
    <row r="80" spans="1:10" ht="13.95" customHeight="1" x14ac:dyDescent="0.25">
      <c r="A80" s="786"/>
      <c r="B80" s="793"/>
      <c r="C80" s="58" t="s">
        <v>1056</v>
      </c>
      <c r="D80" s="333">
        <v>0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28">
        <f t="shared" si="0"/>
        <v>0</v>
      </c>
    </row>
    <row r="81" spans="1:10" ht="13.95" customHeight="1" x14ac:dyDescent="0.25">
      <c r="A81" s="786"/>
      <c r="B81" s="793"/>
      <c r="C81" s="58" t="s">
        <v>1002</v>
      </c>
      <c r="D81" s="333">
        <v>0</v>
      </c>
      <c r="E81" s="333">
        <v>0</v>
      </c>
      <c r="F81" s="333">
        <v>0</v>
      </c>
      <c r="G81" s="333">
        <v>113</v>
      </c>
      <c r="H81" s="333">
        <v>94</v>
      </c>
      <c r="I81" s="333">
        <v>0</v>
      </c>
      <c r="J81" s="328">
        <f t="shared" si="0"/>
        <v>0</v>
      </c>
    </row>
    <row r="82" spans="1:10" ht="13.95" customHeight="1" x14ac:dyDescent="0.25">
      <c r="A82" s="786"/>
      <c r="B82" s="793"/>
      <c r="C82" s="58" t="s">
        <v>1003</v>
      </c>
      <c r="D82" s="333">
        <v>0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28">
        <f t="shared" si="0"/>
        <v>0</v>
      </c>
    </row>
    <row r="83" spans="1:10" ht="13.95" customHeight="1" x14ac:dyDescent="0.25">
      <c r="A83" s="786"/>
      <c r="B83" s="793"/>
      <c r="C83" s="58" t="s">
        <v>739</v>
      </c>
      <c r="D83" s="333">
        <v>0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28">
        <f t="shared" si="0"/>
        <v>0</v>
      </c>
    </row>
    <row r="84" spans="1:10" ht="13.95" customHeight="1" x14ac:dyDescent="0.25">
      <c r="A84" s="786">
        <v>21</v>
      </c>
      <c r="B84" s="787" t="s">
        <v>351</v>
      </c>
      <c r="C84" s="58" t="s">
        <v>884</v>
      </c>
      <c r="D84" s="333">
        <v>0</v>
      </c>
      <c r="E84" s="333">
        <v>0</v>
      </c>
      <c r="F84" s="333">
        <v>0</v>
      </c>
      <c r="G84" s="333">
        <v>0</v>
      </c>
      <c r="H84" s="333">
        <v>0</v>
      </c>
      <c r="I84" s="333">
        <v>0</v>
      </c>
      <c r="J84" s="328">
        <f t="shared" si="0"/>
        <v>0</v>
      </c>
    </row>
    <row r="85" spans="1:10" ht="13.95" customHeight="1" x14ac:dyDescent="0.25">
      <c r="A85" s="786"/>
      <c r="B85" s="787"/>
      <c r="C85" s="58" t="s">
        <v>1004</v>
      </c>
      <c r="D85" s="333">
        <v>0</v>
      </c>
      <c r="E85" s="333">
        <v>0</v>
      </c>
      <c r="F85" s="333">
        <v>0</v>
      </c>
      <c r="G85" s="333">
        <v>0</v>
      </c>
      <c r="H85" s="333">
        <v>0</v>
      </c>
      <c r="I85" s="333">
        <v>0</v>
      </c>
      <c r="J85" s="328">
        <f t="shared" si="0"/>
        <v>0</v>
      </c>
    </row>
    <row r="86" spans="1:10" ht="13.95" customHeight="1" x14ac:dyDescent="0.25">
      <c r="A86" s="786"/>
      <c r="B86" s="787"/>
      <c r="C86" s="58" t="s">
        <v>739</v>
      </c>
      <c r="D86" s="333">
        <v>0</v>
      </c>
      <c r="E86" s="333">
        <v>0</v>
      </c>
      <c r="F86" s="333">
        <v>0</v>
      </c>
      <c r="G86" s="333">
        <v>0</v>
      </c>
      <c r="H86" s="333">
        <v>0</v>
      </c>
      <c r="I86" s="333">
        <v>0</v>
      </c>
      <c r="J86" s="328">
        <f t="shared" si="0"/>
        <v>0</v>
      </c>
    </row>
    <row r="87" spans="1:10" ht="13.8" x14ac:dyDescent="0.25">
      <c r="A87" s="786">
        <v>22</v>
      </c>
      <c r="B87" s="787" t="s">
        <v>352</v>
      </c>
      <c r="C87" s="105" t="s">
        <v>1005</v>
      </c>
      <c r="D87" s="273">
        <v>0</v>
      </c>
      <c r="E87" s="273">
        <v>0</v>
      </c>
      <c r="F87" s="273">
        <v>0</v>
      </c>
      <c r="G87" s="273">
        <v>0</v>
      </c>
      <c r="H87" s="273">
        <v>0</v>
      </c>
      <c r="I87" s="273">
        <v>0</v>
      </c>
      <c r="J87" s="328">
        <f t="shared" ref="J87:J162" si="1">F87+I87</f>
        <v>0</v>
      </c>
    </row>
    <row r="88" spans="1:10" s="335" customFormat="1" ht="13.8" x14ac:dyDescent="0.25">
      <c r="A88" s="786"/>
      <c r="B88" s="787"/>
      <c r="C88" s="339" t="s">
        <v>879</v>
      </c>
      <c r="D88" s="273">
        <v>0</v>
      </c>
      <c r="E88" s="273">
        <v>0</v>
      </c>
      <c r="F88" s="273">
        <v>0</v>
      </c>
      <c r="G88" s="459">
        <v>0</v>
      </c>
      <c r="H88" s="459">
        <v>0</v>
      </c>
      <c r="I88" s="459">
        <v>0</v>
      </c>
      <c r="J88" s="336">
        <f t="shared" si="1"/>
        <v>0</v>
      </c>
    </row>
    <row r="89" spans="1:10" ht="27.6" x14ac:dyDescent="0.25">
      <c r="A89" s="786"/>
      <c r="B89" s="787"/>
      <c r="C89" s="105" t="s">
        <v>1006</v>
      </c>
      <c r="D89" s="273">
        <v>0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328">
        <f t="shared" si="1"/>
        <v>0</v>
      </c>
    </row>
    <row r="90" spans="1:10" ht="13.95" customHeight="1" x14ac:dyDescent="0.25">
      <c r="A90" s="786">
        <v>23</v>
      </c>
      <c r="B90" s="787" t="s">
        <v>353</v>
      </c>
      <c r="C90" s="58" t="s">
        <v>885</v>
      </c>
      <c r="D90" s="333">
        <v>0</v>
      </c>
      <c r="E90" s="333">
        <v>0</v>
      </c>
      <c r="F90" s="333">
        <v>0</v>
      </c>
      <c r="G90" s="333">
        <v>0</v>
      </c>
      <c r="H90" s="333">
        <v>0</v>
      </c>
      <c r="I90" s="333">
        <v>0</v>
      </c>
      <c r="J90" s="328">
        <f t="shared" si="1"/>
        <v>0</v>
      </c>
    </row>
    <row r="91" spans="1:10" ht="13.95" customHeight="1" x14ac:dyDescent="0.25">
      <c r="A91" s="786"/>
      <c r="B91" s="787"/>
      <c r="C91" s="58" t="s">
        <v>1007</v>
      </c>
      <c r="D91" s="333">
        <v>0</v>
      </c>
      <c r="E91" s="333">
        <v>0</v>
      </c>
      <c r="F91" s="333">
        <v>0</v>
      </c>
      <c r="G91" s="333">
        <v>0</v>
      </c>
      <c r="H91" s="333">
        <v>0</v>
      </c>
      <c r="I91" s="333">
        <v>0</v>
      </c>
      <c r="J91" s="328">
        <f t="shared" si="1"/>
        <v>0</v>
      </c>
    </row>
    <row r="92" spans="1:10" ht="13.95" customHeight="1" x14ac:dyDescent="0.25">
      <c r="A92" s="786"/>
      <c r="B92" s="787"/>
      <c r="C92" s="58" t="s">
        <v>1054</v>
      </c>
      <c r="D92" s="333">
        <v>0</v>
      </c>
      <c r="E92" s="333">
        <v>0</v>
      </c>
      <c r="F92" s="333">
        <v>0</v>
      </c>
      <c r="G92" s="333">
        <v>0</v>
      </c>
      <c r="H92" s="333">
        <v>0</v>
      </c>
      <c r="I92" s="333">
        <v>0</v>
      </c>
      <c r="J92" s="328">
        <f t="shared" si="1"/>
        <v>0</v>
      </c>
    </row>
    <row r="93" spans="1:10" ht="13.95" customHeight="1" x14ac:dyDescent="0.25">
      <c r="A93" s="786">
        <v>24</v>
      </c>
      <c r="B93" s="787" t="s">
        <v>354</v>
      </c>
      <c r="C93" s="58" t="s">
        <v>888</v>
      </c>
      <c r="D93" s="333">
        <v>0</v>
      </c>
      <c r="E93" s="333">
        <v>0</v>
      </c>
      <c r="F93" s="333">
        <v>0</v>
      </c>
      <c r="G93" s="333">
        <v>0</v>
      </c>
      <c r="H93" s="333">
        <v>0</v>
      </c>
      <c r="I93" s="333">
        <v>0</v>
      </c>
      <c r="J93" s="328">
        <f t="shared" si="1"/>
        <v>0</v>
      </c>
    </row>
    <row r="94" spans="1:10" ht="13.95" customHeight="1" x14ac:dyDescent="0.25">
      <c r="A94" s="786"/>
      <c r="B94" s="787"/>
      <c r="C94" s="58" t="s">
        <v>886</v>
      </c>
      <c r="D94" s="333">
        <v>0</v>
      </c>
      <c r="E94" s="333">
        <v>0</v>
      </c>
      <c r="F94" s="333">
        <v>0</v>
      </c>
      <c r="G94" s="333">
        <v>0</v>
      </c>
      <c r="H94" s="333">
        <v>0</v>
      </c>
      <c r="I94" s="333">
        <v>0</v>
      </c>
      <c r="J94" s="328">
        <f t="shared" si="1"/>
        <v>0</v>
      </c>
    </row>
    <row r="95" spans="1:10" ht="13.95" customHeight="1" x14ac:dyDescent="0.25">
      <c r="A95" s="786"/>
      <c r="B95" s="787"/>
      <c r="C95" s="58" t="s">
        <v>1008</v>
      </c>
      <c r="D95" s="333">
        <v>0</v>
      </c>
      <c r="E95" s="333">
        <v>0</v>
      </c>
      <c r="F95" s="333">
        <v>0</v>
      </c>
      <c r="G95" s="333">
        <v>67</v>
      </c>
      <c r="H95" s="333">
        <v>46</v>
      </c>
      <c r="I95" s="333">
        <v>1</v>
      </c>
      <c r="J95" s="328">
        <f t="shared" si="1"/>
        <v>1</v>
      </c>
    </row>
    <row r="96" spans="1:10" ht="13.95" customHeight="1" x14ac:dyDescent="0.25">
      <c r="A96" s="786"/>
      <c r="B96" s="787"/>
      <c r="C96" s="58" t="s">
        <v>479</v>
      </c>
      <c r="D96" s="333">
        <v>0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28">
        <f t="shared" si="1"/>
        <v>0</v>
      </c>
    </row>
    <row r="97" spans="1:10" ht="13.95" customHeight="1" x14ac:dyDescent="0.25">
      <c r="A97" s="786"/>
      <c r="B97" s="787"/>
      <c r="C97" s="58" t="s">
        <v>380</v>
      </c>
      <c r="D97" s="333">
        <v>0</v>
      </c>
      <c r="E97" s="333">
        <v>0</v>
      </c>
      <c r="F97" s="333">
        <v>0</v>
      </c>
      <c r="G97" s="333">
        <v>0</v>
      </c>
      <c r="H97" s="333">
        <v>0</v>
      </c>
      <c r="I97" s="333">
        <v>0</v>
      </c>
      <c r="J97" s="328">
        <f t="shared" si="1"/>
        <v>0</v>
      </c>
    </row>
    <row r="98" spans="1:10" ht="13.95" customHeight="1" x14ac:dyDescent="0.25">
      <c r="A98" s="786"/>
      <c r="B98" s="787"/>
      <c r="C98" s="58" t="s">
        <v>887</v>
      </c>
      <c r="D98" s="333">
        <v>0</v>
      </c>
      <c r="E98" s="333">
        <v>0</v>
      </c>
      <c r="F98" s="333">
        <v>0</v>
      </c>
      <c r="G98" s="333">
        <v>0</v>
      </c>
      <c r="H98" s="333">
        <v>0</v>
      </c>
      <c r="I98" s="333">
        <v>0</v>
      </c>
      <c r="J98" s="328">
        <f t="shared" si="1"/>
        <v>0</v>
      </c>
    </row>
    <row r="99" spans="1:10" ht="13.95" customHeight="1" x14ac:dyDescent="0.25">
      <c r="A99" s="786"/>
      <c r="B99" s="787"/>
      <c r="C99" s="58" t="s">
        <v>739</v>
      </c>
      <c r="D99" s="333">
        <v>0</v>
      </c>
      <c r="E99" s="333">
        <v>0</v>
      </c>
      <c r="F99" s="333">
        <v>0</v>
      </c>
      <c r="G99" s="333">
        <v>8</v>
      </c>
      <c r="H99" s="333">
        <v>8</v>
      </c>
      <c r="I99" s="333">
        <v>1</v>
      </c>
      <c r="J99" s="328">
        <f t="shared" si="1"/>
        <v>1</v>
      </c>
    </row>
    <row r="100" spans="1:10" ht="13.95" customHeight="1" x14ac:dyDescent="0.25">
      <c r="A100" s="786">
        <v>25</v>
      </c>
      <c r="B100" s="787" t="s">
        <v>355</v>
      </c>
      <c r="C100" s="58" t="s">
        <v>475</v>
      </c>
      <c r="D100" s="333">
        <v>0</v>
      </c>
      <c r="E100" s="333">
        <v>0</v>
      </c>
      <c r="F100" s="333">
        <v>0</v>
      </c>
      <c r="G100" s="333">
        <v>0</v>
      </c>
      <c r="H100" s="333">
        <v>0</v>
      </c>
      <c r="I100" s="333">
        <v>0</v>
      </c>
      <c r="J100" s="328">
        <f t="shared" si="1"/>
        <v>0</v>
      </c>
    </row>
    <row r="101" spans="1:10" ht="13.95" customHeight="1" x14ac:dyDescent="0.25">
      <c r="A101" s="786"/>
      <c r="B101" s="787"/>
      <c r="C101" s="58" t="s">
        <v>739</v>
      </c>
      <c r="D101" s="333">
        <v>0</v>
      </c>
      <c r="E101" s="333">
        <v>0</v>
      </c>
      <c r="F101" s="333">
        <v>0</v>
      </c>
      <c r="G101" s="333">
        <v>0</v>
      </c>
      <c r="H101" s="333">
        <v>0</v>
      </c>
      <c r="I101" s="333">
        <v>0</v>
      </c>
      <c r="J101" s="328">
        <f t="shared" si="1"/>
        <v>0</v>
      </c>
    </row>
    <row r="102" spans="1:10" ht="13.95" customHeight="1" x14ac:dyDescent="0.25">
      <c r="A102" s="786">
        <v>26</v>
      </c>
      <c r="B102" s="787" t="s">
        <v>356</v>
      </c>
      <c r="C102" s="58" t="s">
        <v>1058</v>
      </c>
      <c r="D102" s="333">
        <v>0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28">
        <f t="shared" si="1"/>
        <v>0</v>
      </c>
    </row>
    <row r="103" spans="1:10" ht="13.95" customHeight="1" x14ac:dyDescent="0.25">
      <c r="A103" s="786"/>
      <c r="B103" s="787"/>
      <c r="C103" s="58" t="s">
        <v>746</v>
      </c>
      <c r="D103" s="333">
        <v>0</v>
      </c>
      <c r="E103" s="333">
        <v>0</v>
      </c>
      <c r="F103" s="333">
        <v>0</v>
      </c>
      <c r="G103" s="333">
        <v>0</v>
      </c>
      <c r="H103" s="333">
        <v>0</v>
      </c>
      <c r="I103" s="333">
        <v>0</v>
      </c>
      <c r="J103" s="328">
        <f t="shared" si="1"/>
        <v>0</v>
      </c>
    </row>
    <row r="104" spans="1:10" ht="13.95" customHeight="1" x14ac:dyDescent="0.25">
      <c r="A104" s="786"/>
      <c r="B104" s="787"/>
      <c r="C104" s="58" t="s">
        <v>478</v>
      </c>
      <c r="D104" s="333">
        <v>0</v>
      </c>
      <c r="E104" s="333">
        <v>0</v>
      </c>
      <c r="F104" s="333">
        <v>0</v>
      </c>
      <c r="G104" s="333">
        <v>0</v>
      </c>
      <c r="H104" s="333">
        <v>0</v>
      </c>
      <c r="I104" s="333">
        <v>0</v>
      </c>
      <c r="J104" s="328">
        <f t="shared" si="1"/>
        <v>0</v>
      </c>
    </row>
    <row r="105" spans="1:10" ht="13.95" customHeight="1" x14ac:dyDescent="0.25">
      <c r="A105" s="786"/>
      <c r="B105" s="787"/>
      <c r="C105" s="58" t="s">
        <v>747</v>
      </c>
      <c r="D105" s="333">
        <v>0</v>
      </c>
      <c r="E105" s="333">
        <v>0</v>
      </c>
      <c r="F105" s="333">
        <v>0</v>
      </c>
      <c r="G105" s="333">
        <v>0</v>
      </c>
      <c r="H105" s="333">
        <v>0</v>
      </c>
      <c r="I105" s="333">
        <v>0</v>
      </c>
      <c r="J105" s="328">
        <f t="shared" si="1"/>
        <v>0</v>
      </c>
    </row>
    <row r="106" spans="1:10" ht="13.95" customHeight="1" x14ac:dyDescent="0.25">
      <c r="A106" s="786"/>
      <c r="B106" s="787"/>
      <c r="C106" s="58" t="s">
        <v>1054</v>
      </c>
      <c r="D106" s="333">
        <v>0</v>
      </c>
      <c r="E106" s="333">
        <v>0</v>
      </c>
      <c r="F106" s="333">
        <v>0</v>
      </c>
      <c r="G106" s="333">
        <v>0</v>
      </c>
      <c r="H106" s="333">
        <v>0</v>
      </c>
      <c r="I106" s="333">
        <v>0</v>
      </c>
      <c r="J106" s="328">
        <f t="shared" si="1"/>
        <v>0</v>
      </c>
    </row>
    <row r="107" spans="1:10" ht="13.95" customHeight="1" x14ac:dyDescent="0.25">
      <c r="A107" s="786"/>
      <c r="B107" s="787"/>
      <c r="C107" s="58" t="s">
        <v>889</v>
      </c>
      <c r="D107" s="333">
        <v>0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28">
        <f t="shared" si="1"/>
        <v>0</v>
      </c>
    </row>
    <row r="108" spans="1:10" ht="13.95" customHeight="1" x14ac:dyDescent="0.25">
      <c r="A108" s="786"/>
      <c r="B108" s="787"/>
      <c r="C108" s="58" t="s">
        <v>1009</v>
      </c>
      <c r="D108" s="333">
        <v>0</v>
      </c>
      <c r="E108" s="333">
        <v>0</v>
      </c>
      <c r="F108" s="333">
        <v>0</v>
      </c>
      <c r="G108" s="333">
        <v>0</v>
      </c>
      <c r="H108" s="333">
        <v>0</v>
      </c>
      <c r="I108" s="333">
        <v>0</v>
      </c>
      <c r="J108" s="328">
        <f t="shared" si="1"/>
        <v>0</v>
      </c>
    </row>
    <row r="109" spans="1:10" ht="13.95" customHeight="1" x14ac:dyDescent="0.25">
      <c r="A109" s="786"/>
      <c r="B109" s="787"/>
      <c r="C109" s="58" t="s">
        <v>1272</v>
      </c>
      <c r="D109" s="333">
        <v>0</v>
      </c>
      <c r="E109" s="333">
        <v>0</v>
      </c>
      <c r="F109" s="333">
        <v>0</v>
      </c>
      <c r="G109" s="328">
        <v>0</v>
      </c>
      <c r="H109" s="328">
        <v>0</v>
      </c>
      <c r="I109" s="328">
        <v>0</v>
      </c>
      <c r="J109" s="328">
        <f t="shared" si="1"/>
        <v>0</v>
      </c>
    </row>
    <row r="110" spans="1:10" s="335" customFormat="1" ht="13.95" customHeight="1" x14ac:dyDescent="0.25">
      <c r="A110" s="786"/>
      <c r="B110" s="787"/>
      <c r="C110" s="339" t="s">
        <v>1018</v>
      </c>
      <c r="D110" s="338">
        <v>0</v>
      </c>
      <c r="E110" s="338">
        <v>0</v>
      </c>
      <c r="F110" s="338">
        <v>0</v>
      </c>
      <c r="G110" s="336">
        <v>0</v>
      </c>
      <c r="H110" s="336">
        <v>0</v>
      </c>
      <c r="I110" s="336">
        <v>0</v>
      </c>
      <c r="J110" s="336">
        <f t="shared" si="1"/>
        <v>0</v>
      </c>
    </row>
    <row r="111" spans="1:10" ht="13.95" customHeight="1" x14ac:dyDescent="0.25">
      <c r="A111" s="786"/>
      <c r="B111" s="787"/>
      <c r="C111" s="58" t="s">
        <v>739</v>
      </c>
      <c r="D111" s="333">
        <v>0</v>
      </c>
      <c r="E111" s="333">
        <v>0</v>
      </c>
      <c r="F111" s="333">
        <v>0</v>
      </c>
      <c r="G111" s="333">
        <v>0</v>
      </c>
      <c r="H111" s="333">
        <v>0</v>
      </c>
      <c r="I111" s="333">
        <v>0</v>
      </c>
      <c r="J111" s="328">
        <f t="shared" si="1"/>
        <v>0</v>
      </c>
    </row>
    <row r="112" spans="1:10" ht="15.6" x14ac:dyDescent="0.25">
      <c r="A112" s="331">
        <v>27</v>
      </c>
      <c r="B112" s="332" t="s">
        <v>357</v>
      </c>
      <c r="C112" s="58" t="s">
        <v>1010</v>
      </c>
      <c r="D112" s="333">
        <v>0</v>
      </c>
      <c r="E112" s="333">
        <v>0</v>
      </c>
      <c r="F112" s="333">
        <v>0</v>
      </c>
      <c r="G112" s="333">
        <v>0</v>
      </c>
      <c r="H112" s="333">
        <v>0</v>
      </c>
      <c r="I112" s="333">
        <v>0</v>
      </c>
      <c r="J112" s="328">
        <f t="shared" si="1"/>
        <v>0</v>
      </c>
    </row>
    <row r="113" spans="1:10" ht="13.95" customHeight="1" x14ac:dyDescent="0.25">
      <c r="A113" s="786">
        <v>28</v>
      </c>
      <c r="B113" s="787" t="s">
        <v>358</v>
      </c>
      <c r="C113" s="58" t="s">
        <v>890</v>
      </c>
      <c r="D113" s="333">
        <v>0</v>
      </c>
      <c r="E113" s="333">
        <v>0</v>
      </c>
      <c r="F113" s="333">
        <v>0</v>
      </c>
      <c r="G113" s="333">
        <v>0</v>
      </c>
      <c r="H113" s="333">
        <v>0</v>
      </c>
      <c r="I113" s="333">
        <v>0</v>
      </c>
      <c r="J113" s="328">
        <f t="shared" si="1"/>
        <v>0</v>
      </c>
    </row>
    <row r="114" spans="1:10" ht="13.95" customHeight="1" x14ac:dyDescent="0.25">
      <c r="A114" s="786"/>
      <c r="B114" s="787"/>
      <c r="C114" s="58" t="s">
        <v>748</v>
      </c>
      <c r="D114" s="333">
        <v>0</v>
      </c>
      <c r="E114" s="333">
        <v>0</v>
      </c>
      <c r="F114" s="333">
        <v>0</v>
      </c>
      <c r="G114" s="333">
        <v>0</v>
      </c>
      <c r="H114" s="333">
        <v>0</v>
      </c>
      <c r="I114" s="333">
        <v>0</v>
      </c>
      <c r="J114" s="328">
        <f t="shared" si="1"/>
        <v>0</v>
      </c>
    </row>
    <row r="115" spans="1:10" ht="13.95" customHeight="1" x14ac:dyDescent="0.25">
      <c r="A115" s="786"/>
      <c r="B115" s="787"/>
      <c r="C115" s="58" t="s">
        <v>1011</v>
      </c>
      <c r="D115" s="333">
        <v>0</v>
      </c>
      <c r="E115" s="333">
        <v>0</v>
      </c>
      <c r="F115" s="333">
        <v>0</v>
      </c>
      <c r="G115" s="333">
        <v>0</v>
      </c>
      <c r="H115" s="333">
        <v>0</v>
      </c>
      <c r="I115" s="333">
        <v>0</v>
      </c>
      <c r="J115" s="328">
        <f t="shared" si="1"/>
        <v>0</v>
      </c>
    </row>
    <row r="116" spans="1:10" ht="13.95" customHeight="1" x14ac:dyDescent="0.25">
      <c r="A116" s="786"/>
      <c r="B116" s="787"/>
      <c r="C116" s="58" t="s">
        <v>1057</v>
      </c>
      <c r="D116" s="333">
        <v>0</v>
      </c>
      <c r="E116" s="333">
        <v>0</v>
      </c>
      <c r="F116" s="333">
        <v>0</v>
      </c>
      <c r="G116" s="333">
        <v>0</v>
      </c>
      <c r="H116" s="333">
        <v>0</v>
      </c>
      <c r="I116" s="333">
        <v>0</v>
      </c>
      <c r="J116" s="328">
        <f t="shared" si="1"/>
        <v>0</v>
      </c>
    </row>
    <row r="117" spans="1:10" ht="13.95" customHeight="1" x14ac:dyDescent="0.25">
      <c r="A117" s="786">
        <v>29</v>
      </c>
      <c r="B117" s="787" t="s">
        <v>359</v>
      </c>
      <c r="C117" s="58" t="s">
        <v>1012</v>
      </c>
      <c r="D117" s="333">
        <v>0</v>
      </c>
      <c r="E117" s="333">
        <v>0</v>
      </c>
      <c r="F117" s="333">
        <v>0</v>
      </c>
      <c r="G117" s="333">
        <v>0</v>
      </c>
      <c r="H117" s="333">
        <v>0</v>
      </c>
      <c r="I117" s="333">
        <v>0</v>
      </c>
      <c r="J117" s="328">
        <f t="shared" si="1"/>
        <v>0</v>
      </c>
    </row>
    <row r="118" spans="1:10" ht="13.95" customHeight="1" x14ac:dyDescent="0.25">
      <c r="A118" s="786"/>
      <c r="B118" s="787"/>
      <c r="C118" s="58" t="s">
        <v>1013</v>
      </c>
      <c r="D118" s="333">
        <v>0</v>
      </c>
      <c r="E118" s="333">
        <v>0</v>
      </c>
      <c r="F118" s="333">
        <v>0</v>
      </c>
      <c r="G118" s="333">
        <v>0</v>
      </c>
      <c r="H118" s="333">
        <v>0</v>
      </c>
      <c r="I118" s="333">
        <v>0</v>
      </c>
      <c r="J118" s="328">
        <f t="shared" si="1"/>
        <v>0</v>
      </c>
    </row>
    <row r="119" spans="1:10" ht="13.95" customHeight="1" x14ac:dyDescent="0.25">
      <c r="A119" s="786"/>
      <c r="B119" s="787"/>
      <c r="C119" s="58" t="s">
        <v>891</v>
      </c>
      <c r="D119" s="333">
        <v>0</v>
      </c>
      <c r="E119" s="333">
        <v>0</v>
      </c>
      <c r="F119" s="333">
        <v>0</v>
      </c>
      <c r="G119" s="333">
        <v>0</v>
      </c>
      <c r="H119" s="333">
        <v>0</v>
      </c>
      <c r="I119" s="333">
        <v>0</v>
      </c>
      <c r="J119" s="328">
        <f t="shared" si="1"/>
        <v>0</v>
      </c>
    </row>
    <row r="120" spans="1:10" ht="13.95" customHeight="1" x14ac:dyDescent="0.25">
      <c r="A120" s="786"/>
      <c r="B120" s="787"/>
      <c r="C120" s="58" t="s">
        <v>739</v>
      </c>
      <c r="D120" s="333">
        <v>0</v>
      </c>
      <c r="E120" s="333">
        <v>0</v>
      </c>
      <c r="F120" s="333">
        <v>0</v>
      </c>
      <c r="G120" s="333">
        <v>0</v>
      </c>
      <c r="H120" s="333">
        <v>0</v>
      </c>
      <c r="I120" s="333">
        <v>0</v>
      </c>
      <c r="J120" s="328">
        <f t="shared" si="1"/>
        <v>0</v>
      </c>
    </row>
    <row r="121" spans="1:10" ht="13.95" customHeight="1" x14ac:dyDescent="0.25">
      <c r="A121" s="786">
        <v>30</v>
      </c>
      <c r="B121" s="787" t="s">
        <v>360</v>
      </c>
      <c r="C121" s="58" t="s">
        <v>1014</v>
      </c>
      <c r="D121" s="333">
        <v>0</v>
      </c>
      <c r="E121" s="333">
        <v>0</v>
      </c>
      <c r="F121" s="333">
        <v>0</v>
      </c>
      <c r="G121" s="333">
        <v>0</v>
      </c>
      <c r="H121" s="333">
        <v>0</v>
      </c>
      <c r="I121" s="333">
        <v>0</v>
      </c>
      <c r="J121" s="328">
        <f t="shared" si="1"/>
        <v>0</v>
      </c>
    </row>
    <row r="122" spans="1:10" ht="13.95" customHeight="1" x14ac:dyDescent="0.25">
      <c r="A122" s="786"/>
      <c r="B122" s="787"/>
      <c r="C122" s="58" t="s">
        <v>893</v>
      </c>
      <c r="D122" s="333">
        <v>0</v>
      </c>
      <c r="E122" s="333">
        <v>0</v>
      </c>
      <c r="F122" s="333">
        <v>0</v>
      </c>
      <c r="G122" s="333">
        <v>0</v>
      </c>
      <c r="H122" s="333">
        <v>0</v>
      </c>
      <c r="I122" s="333">
        <v>0</v>
      </c>
      <c r="J122" s="328">
        <f t="shared" si="1"/>
        <v>0</v>
      </c>
    </row>
    <row r="123" spans="1:10" ht="13.95" customHeight="1" x14ac:dyDescent="0.25">
      <c r="A123" s="786"/>
      <c r="B123" s="787"/>
      <c r="C123" s="58" t="s">
        <v>892</v>
      </c>
      <c r="D123" s="333">
        <v>0</v>
      </c>
      <c r="E123" s="333">
        <v>0</v>
      </c>
      <c r="F123" s="333">
        <v>0</v>
      </c>
      <c r="G123" s="333">
        <v>0</v>
      </c>
      <c r="H123" s="333">
        <v>0</v>
      </c>
      <c r="I123" s="333">
        <v>0</v>
      </c>
      <c r="J123" s="328">
        <f t="shared" si="1"/>
        <v>0</v>
      </c>
    </row>
    <row r="124" spans="1:10" ht="13.95" customHeight="1" x14ac:dyDescent="0.25">
      <c r="A124" s="786"/>
      <c r="B124" s="787"/>
      <c r="C124" s="58" t="s">
        <v>835</v>
      </c>
      <c r="D124" s="333">
        <v>0</v>
      </c>
      <c r="E124" s="333">
        <v>0</v>
      </c>
      <c r="F124" s="333">
        <v>0</v>
      </c>
      <c r="G124" s="333">
        <v>0</v>
      </c>
      <c r="H124" s="333">
        <v>0</v>
      </c>
      <c r="I124" s="333">
        <v>0</v>
      </c>
      <c r="J124" s="328">
        <f t="shared" si="1"/>
        <v>0</v>
      </c>
    </row>
    <row r="125" spans="1:10" ht="13.95" customHeight="1" x14ac:dyDescent="0.25">
      <c r="A125" s="786"/>
      <c r="B125" s="787"/>
      <c r="C125" s="58" t="s">
        <v>739</v>
      </c>
      <c r="D125" s="333">
        <v>0</v>
      </c>
      <c r="E125" s="333">
        <v>0</v>
      </c>
      <c r="F125" s="333">
        <v>0</v>
      </c>
      <c r="G125" s="333">
        <v>0</v>
      </c>
      <c r="H125" s="333">
        <v>0</v>
      </c>
      <c r="I125" s="333">
        <v>0</v>
      </c>
      <c r="J125" s="328">
        <f t="shared" si="1"/>
        <v>0</v>
      </c>
    </row>
    <row r="126" spans="1:10" ht="13.95" customHeight="1" x14ac:dyDescent="0.25">
      <c r="A126" s="786">
        <v>31</v>
      </c>
      <c r="B126" s="787" t="s">
        <v>361</v>
      </c>
      <c r="C126" s="58" t="s">
        <v>480</v>
      </c>
      <c r="D126" s="333">
        <v>0</v>
      </c>
      <c r="E126" s="333">
        <v>0</v>
      </c>
      <c r="F126" s="333">
        <v>0</v>
      </c>
      <c r="G126" s="333">
        <v>0</v>
      </c>
      <c r="H126" s="333">
        <v>0</v>
      </c>
      <c r="I126" s="333">
        <v>0</v>
      </c>
      <c r="J126" s="328">
        <f t="shared" si="1"/>
        <v>0</v>
      </c>
    </row>
    <row r="127" spans="1:10" s="335" customFormat="1" ht="13.95" customHeight="1" x14ac:dyDescent="0.25">
      <c r="A127" s="786"/>
      <c r="B127" s="787"/>
      <c r="C127" s="58" t="s">
        <v>892</v>
      </c>
      <c r="D127" s="338">
        <v>0</v>
      </c>
      <c r="E127" s="338">
        <v>0</v>
      </c>
      <c r="F127" s="338">
        <v>0</v>
      </c>
      <c r="G127" s="336">
        <v>0</v>
      </c>
      <c r="H127" s="336">
        <v>0</v>
      </c>
      <c r="I127" s="336">
        <v>0</v>
      </c>
      <c r="J127" s="336">
        <f t="shared" si="1"/>
        <v>0</v>
      </c>
    </row>
    <row r="128" spans="1:10" s="335" customFormat="1" ht="13.95" customHeight="1" x14ac:dyDescent="0.25">
      <c r="A128" s="786"/>
      <c r="B128" s="787"/>
      <c r="C128" s="58" t="s">
        <v>480</v>
      </c>
      <c r="D128" s="338">
        <v>0</v>
      </c>
      <c r="E128" s="338">
        <v>0</v>
      </c>
      <c r="F128" s="338">
        <v>0</v>
      </c>
      <c r="G128" s="336">
        <v>0</v>
      </c>
      <c r="H128" s="336">
        <v>0</v>
      </c>
      <c r="I128" s="336">
        <v>0</v>
      </c>
      <c r="J128" s="336">
        <f t="shared" si="1"/>
        <v>0</v>
      </c>
    </row>
    <row r="129" spans="1:10" ht="13.95" customHeight="1" x14ac:dyDescent="0.25">
      <c r="A129" s="786"/>
      <c r="B129" s="787"/>
      <c r="C129" s="58" t="s">
        <v>739</v>
      </c>
      <c r="D129" s="333">
        <v>0</v>
      </c>
      <c r="E129" s="333">
        <v>0</v>
      </c>
      <c r="F129" s="333">
        <v>0</v>
      </c>
      <c r="G129" s="333">
        <v>0</v>
      </c>
      <c r="H129" s="333">
        <v>0</v>
      </c>
      <c r="I129" s="333">
        <v>0</v>
      </c>
      <c r="J129" s="328">
        <f t="shared" si="1"/>
        <v>0</v>
      </c>
    </row>
    <row r="130" spans="1:10" ht="13.95" customHeight="1" x14ac:dyDescent="0.25">
      <c r="A130" s="786">
        <v>32</v>
      </c>
      <c r="B130" s="787" t="s">
        <v>362</v>
      </c>
      <c r="C130" s="58" t="s">
        <v>1015</v>
      </c>
      <c r="D130" s="333">
        <v>0</v>
      </c>
      <c r="E130" s="333">
        <v>0</v>
      </c>
      <c r="F130" s="333">
        <v>0</v>
      </c>
      <c r="G130" s="333">
        <v>1</v>
      </c>
      <c r="H130" s="333">
        <v>1</v>
      </c>
      <c r="I130" s="333">
        <v>0</v>
      </c>
      <c r="J130" s="328">
        <f t="shared" si="1"/>
        <v>0</v>
      </c>
    </row>
    <row r="131" spans="1:10" ht="13.95" customHeight="1" x14ac:dyDescent="0.25">
      <c r="A131" s="786"/>
      <c r="B131" s="787"/>
      <c r="C131" s="58" t="s">
        <v>894</v>
      </c>
      <c r="D131" s="333">
        <v>0</v>
      </c>
      <c r="E131" s="333">
        <v>0</v>
      </c>
      <c r="F131" s="333">
        <v>0</v>
      </c>
      <c r="G131" s="333">
        <v>0</v>
      </c>
      <c r="H131" s="333">
        <v>0</v>
      </c>
      <c r="I131" s="333">
        <v>0</v>
      </c>
      <c r="J131" s="328">
        <f t="shared" si="1"/>
        <v>0</v>
      </c>
    </row>
    <row r="132" spans="1:10" s="340" customFormat="1" ht="13.95" customHeight="1" x14ac:dyDescent="0.25">
      <c r="A132" s="786"/>
      <c r="B132" s="787"/>
      <c r="C132" s="339" t="s">
        <v>996</v>
      </c>
      <c r="D132" s="393">
        <f>'4.4 гр птиц голуби'!E132</f>
        <v>0</v>
      </c>
      <c r="E132" s="393">
        <f>'4.4 гр птиц голуби'!F132</f>
        <v>0</v>
      </c>
      <c r="F132" s="393">
        <v>0</v>
      </c>
      <c r="G132" s="393">
        <f>'4.4 гр птиц голуби'!H132</f>
        <v>0</v>
      </c>
      <c r="H132" s="393">
        <f>'4.4 гр птиц голуби'!I132</f>
        <v>0</v>
      </c>
      <c r="I132" s="393">
        <v>0</v>
      </c>
      <c r="J132" s="386">
        <f t="shared" si="1"/>
        <v>0</v>
      </c>
    </row>
    <row r="133" spans="1:10" ht="13.95" customHeight="1" x14ac:dyDescent="0.25">
      <c r="A133" s="786"/>
      <c r="B133" s="787"/>
      <c r="C133" s="58" t="s">
        <v>739</v>
      </c>
      <c r="D133" s="333">
        <v>0</v>
      </c>
      <c r="E133" s="333">
        <v>0</v>
      </c>
      <c r="F133" s="333">
        <v>0</v>
      </c>
      <c r="G133" s="333">
        <v>0</v>
      </c>
      <c r="H133" s="333">
        <v>0</v>
      </c>
      <c r="I133" s="333">
        <v>0</v>
      </c>
      <c r="J133" s="328">
        <f t="shared" si="1"/>
        <v>0</v>
      </c>
    </row>
    <row r="134" spans="1:10" ht="13.95" customHeight="1" x14ac:dyDescent="0.25">
      <c r="A134" s="786">
        <v>33</v>
      </c>
      <c r="B134" s="787" t="s">
        <v>363</v>
      </c>
      <c r="C134" s="58" t="s">
        <v>749</v>
      </c>
      <c r="D134" s="333">
        <v>0</v>
      </c>
      <c r="E134" s="333">
        <v>0</v>
      </c>
      <c r="F134" s="333">
        <v>0</v>
      </c>
      <c r="G134" s="333">
        <v>65</v>
      </c>
      <c r="H134" s="333">
        <v>50</v>
      </c>
      <c r="I134" s="333">
        <v>4</v>
      </c>
      <c r="J134" s="328">
        <f t="shared" si="1"/>
        <v>4</v>
      </c>
    </row>
    <row r="135" spans="1:10" ht="13.95" customHeight="1" x14ac:dyDescent="0.25">
      <c r="A135" s="786"/>
      <c r="B135" s="787"/>
      <c r="C135" s="58" t="s">
        <v>380</v>
      </c>
      <c r="D135" s="333">
        <v>0</v>
      </c>
      <c r="E135" s="333">
        <v>0</v>
      </c>
      <c r="F135" s="333">
        <v>0</v>
      </c>
      <c r="G135" s="333">
        <v>0</v>
      </c>
      <c r="H135" s="333">
        <v>0</v>
      </c>
      <c r="I135" s="333">
        <v>0</v>
      </c>
      <c r="J135" s="328">
        <f t="shared" si="1"/>
        <v>0</v>
      </c>
    </row>
    <row r="136" spans="1:10" ht="13.95" customHeight="1" x14ac:dyDescent="0.25">
      <c r="A136" s="786"/>
      <c r="B136" s="787"/>
      <c r="C136" s="58" t="s">
        <v>477</v>
      </c>
      <c r="D136" s="333">
        <v>0</v>
      </c>
      <c r="E136" s="333">
        <v>0</v>
      </c>
      <c r="F136" s="333">
        <v>0</v>
      </c>
      <c r="G136" s="333">
        <v>0</v>
      </c>
      <c r="H136" s="333">
        <v>0</v>
      </c>
      <c r="I136" s="333">
        <v>0</v>
      </c>
      <c r="J136" s="328">
        <f t="shared" si="1"/>
        <v>0</v>
      </c>
    </row>
    <row r="137" spans="1:10" s="340" customFormat="1" ht="13.95" customHeight="1" x14ac:dyDescent="0.25">
      <c r="A137" s="786"/>
      <c r="B137" s="787"/>
      <c r="C137" s="58" t="s">
        <v>1054</v>
      </c>
      <c r="D137" s="333">
        <v>0</v>
      </c>
      <c r="E137" s="333">
        <v>0</v>
      </c>
      <c r="F137" s="333">
        <v>0</v>
      </c>
      <c r="G137" s="333">
        <v>0</v>
      </c>
      <c r="H137" s="333">
        <v>0</v>
      </c>
      <c r="I137" s="333">
        <v>0</v>
      </c>
      <c r="J137" s="328">
        <f>F137+I137</f>
        <v>0</v>
      </c>
    </row>
    <row r="138" spans="1:10" ht="13.95" customHeight="1" x14ac:dyDescent="0.25">
      <c r="A138" s="786"/>
      <c r="B138" s="787"/>
      <c r="C138" s="339" t="s">
        <v>1018</v>
      </c>
      <c r="D138" s="393">
        <f>'4.4 гр птиц голуби'!E138</f>
        <v>0</v>
      </c>
      <c r="E138" s="393">
        <f>'4.4 гр птиц голуби'!F138</f>
        <v>0</v>
      </c>
      <c r="F138" s="393">
        <v>0</v>
      </c>
      <c r="G138" s="393">
        <f>'4.4 гр птиц голуби'!H138</f>
        <v>0</v>
      </c>
      <c r="H138" s="393">
        <f>'4.4 гр птиц голуби'!I138</f>
        <v>0</v>
      </c>
      <c r="I138" s="393">
        <v>0</v>
      </c>
      <c r="J138" s="386">
        <f t="shared" ref="J138" si="2">F138+I138</f>
        <v>0</v>
      </c>
    </row>
    <row r="139" spans="1:10" ht="13.95" customHeight="1" x14ac:dyDescent="0.25">
      <c r="A139" s="786">
        <v>34</v>
      </c>
      <c r="B139" s="787" t="s">
        <v>364</v>
      </c>
      <c r="C139" s="58" t="s">
        <v>1016</v>
      </c>
      <c r="D139" s="333">
        <v>0</v>
      </c>
      <c r="E139" s="333">
        <v>0</v>
      </c>
      <c r="F139" s="333">
        <v>0</v>
      </c>
      <c r="G139" s="333">
        <v>9</v>
      </c>
      <c r="H139" s="333">
        <v>8</v>
      </c>
      <c r="I139" s="333">
        <v>0</v>
      </c>
      <c r="J139" s="328">
        <f t="shared" si="1"/>
        <v>0</v>
      </c>
    </row>
    <row r="140" spans="1:10" ht="13.95" customHeight="1" x14ac:dyDescent="0.25">
      <c r="A140" s="786"/>
      <c r="B140" s="787"/>
      <c r="C140" s="58" t="s">
        <v>750</v>
      </c>
      <c r="D140" s="333">
        <v>0</v>
      </c>
      <c r="E140" s="333">
        <v>0</v>
      </c>
      <c r="F140" s="333">
        <v>0</v>
      </c>
      <c r="G140" s="333">
        <v>0</v>
      </c>
      <c r="H140" s="333">
        <v>0</v>
      </c>
      <c r="I140" s="333">
        <v>0</v>
      </c>
      <c r="J140" s="328">
        <f t="shared" si="1"/>
        <v>0</v>
      </c>
    </row>
    <row r="141" spans="1:10" ht="13.95" customHeight="1" x14ac:dyDescent="0.25">
      <c r="A141" s="786"/>
      <c r="B141" s="787"/>
      <c r="C141" s="58" t="s">
        <v>484</v>
      </c>
      <c r="D141" s="333">
        <v>0</v>
      </c>
      <c r="E141" s="333">
        <v>0</v>
      </c>
      <c r="F141" s="333">
        <v>0</v>
      </c>
      <c r="G141" s="333">
        <v>0</v>
      </c>
      <c r="H141" s="333">
        <v>0</v>
      </c>
      <c r="I141" s="333">
        <v>0</v>
      </c>
      <c r="J141" s="328">
        <f t="shared" si="1"/>
        <v>0</v>
      </c>
    </row>
    <row r="142" spans="1:10" s="340" customFormat="1" ht="13.95" customHeight="1" x14ac:dyDescent="0.25">
      <c r="A142" s="786"/>
      <c r="B142" s="787"/>
      <c r="C142" s="339" t="s">
        <v>888</v>
      </c>
      <c r="D142" s="393">
        <f>'4.4 гр птиц голуби'!E142</f>
        <v>0</v>
      </c>
      <c r="E142" s="393">
        <f>'4.4 гр птиц голуби'!F142</f>
        <v>0</v>
      </c>
      <c r="F142" s="393">
        <v>0</v>
      </c>
      <c r="G142" s="393">
        <f>'4.4 гр птиц голуби'!H142</f>
        <v>0</v>
      </c>
      <c r="H142" s="393">
        <f>'4.4 гр птиц голуби'!I142</f>
        <v>0</v>
      </c>
      <c r="I142" s="393">
        <v>0</v>
      </c>
      <c r="J142" s="386">
        <f t="shared" si="1"/>
        <v>0</v>
      </c>
    </row>
    <row r="143" spans="1:10" s="340" customFormat="1" ht="13.95" customHeight="1" x14ac:dyDescent="0.25">
      <c r="A143" s="786"/>
      <c r="B143" s="787"/>
      <c r="C143" s="339" t="s">
        <v>1058</v>
      </c>
      <c r="D143" s="393">
        <f>'4.4 гр птиц голуби'!E143</f>
        <v>0</v>
      </c>
      <c r="E143" s="393">
        <f>'4.4 гр птиц голуби'!F143</f>
        <v>0</v>
      </c>
      <c r="F143" s="393">
        <v>0</v>
      </c>
      <c r="G143" s="393">
        <f>'4.4 гр птиц голуби'!H143</f>
        <v>0</v>
      </c>
      <c r="H143" s="393">
        <f>'4.4 гр птиц голуби'!I143</f>
        <v>0</v>
      </c>
      <c r="I143" s="393">
        <v>0</v>
      </c>
      <c r="J143" s="386">
        <f t="shared" ref="J143" si="3">F143+I143</f>
        <v>0</v>
      </c>
    </row>
    <row r="144" spans="1:10" ht="13.95" customHeight="1" x14ac:dyDescent="0.25">
      <c r="A144" s="786"/>
      <c r="B144" s="787"/>
      <c r="C144" s="58" t="s">
        <v>1017</v>
      </c>
      <c r="D144" s="333">
        <v>0</v>
      </c>
      <c r="E144" s="333">
        <v>0</v>
      </c>
      <c r="F144" s="333">
        <v>0</v>
      </c>
      <c r="G144" s="333">
        <v>0</v>
      </c>
      <c r="H144" s="333">
        <v>0</v>
      </c>
      <c r="I144" s="333">
        <v>0</v>
      </c>
      <c r="J144" s="328">
        <f t="shared" si="1"/>
        <v>0</v>
      </c>
    </row>
    <row r="145" spans="1:10" ht="13.95" customHeight="1" x14ac:dyDescent="0.25">
      <c r="A145" s="786"/>
      <c r="B145" s="787"/>
      <c r="C145" s="58" t="s">
        <v>1018</v>
      </c>
      <c r="D145" s="333">
        <v>0</v>
      </c>
      <c r="E145" s="333">
        <v>0</v>
      </c>
      <c r="F145" s="333">
        <v>0</v>
      </c>
      <c r="G145" s="333">
        <v>0</v>
      </c>
      <c r="H145" s="333">
        <v>0</v>
      </c>
      <c r="I145" s="333">
        <v>0</v>
      </c>
      <c r="J145" s="328">
        <f t="shared" si="1"/>
        <v>0</v>
      </c>
    </row>
    <row r="146" spans="1:10" ht="13.95" customHeight="1" x14ac:dyDescent="0.25">
      <c r="A146" s="786"/>
      <c r="B146" s="787"/>
      <c r="C146" s="58" t="s">
        <v>739</v>
      </c>
      <c r="D146" s="333">
        <v>0</v>
      </c>
      <c r="E146" s="333">
        <v>0</v>
      </c>
      <c r="F146" s="333">
        <v>0</v>
      </c>
      <c r="G146" s="333">
        <v>0</v>
      </c>
      <c r="H146" s="333">
        <v>0</v>
      </c>
      <c r="I146" s="333">
        <v>0</v>
      </c>
      <c r="J146" s="328">
        <f t="shared" si="1"/>
        <v>0</v>
      </c>
    </row>
    <row r="147" spans="1:10" ht="13.95" customHeight="1" x14ac:dyDescent="0.25">
      <c r="A147" s="786">
        <v>35</v>
      </c>
      <c r="B147" s="787" t="s">
        <v>365</v>
      </c>
      <c r="C147" s="58" t="s">
        <v>1054</v>
      </c>
      <c r="D147" s="333">
        <v>0</v>
      </c>
      <c r="E147" s="333">
        <v>0</v>
      </c>
      <c r="F147" s="333">
        <v>0</v>
      </c>
      <c r="G147" s="333">
        <v>0</v>
      </c>
      <c r="H147" s="333">
        <v>0</v>
      </c>
      <c r="I147" s="333">
        <v>0</v>
      </c>
      <c r="J147" s="328">
        <f t="shared" si="1"/>
        <v>0</v>
      </c>
    </row>
    <row r="148" spans="1:10" s="340" customFormat="1" ht="13.95" customHeight="1" x14ac:dyDescent="0.25">
      <c r="A148" s="786"/>
      <c r="B148" s="787"/>
      <c r="C148" s="58" t="s">
        <v>375</v>
      </c>
      <c r="D148" s="393">
        <f>'4.4 гр птиц голуби'!E148</f>
        <v>0</v>
      </c>
      <c r="E148" s="393">
        <f>'4.4 гр птиц голуби'!F148</f>
        <v>0</v>
      </c>
      <c r="F148" s="393">
        <v>0</v>
      </c>
      <c r="G148" s="393">
        <f>'4.4 гр птиц голуби'!H148</f>
        <v>0</v>
      </c>
      <c r="H148" s="393">
        <f>'4.4 гр птиц голуби'!I148</f>
        <v>0</v>
      </c>
      <c r="I148" s="393">
        <v>0</v>
      </c>
      <c r="J148" s="386">
        <f t="shared" si="1"/>
        <v>0</v>
      </c>
    </row>
    <row r="149" spans="1:10" ht="13.95" customHeight="1" x14ac:dyDescent="0.25">
      <c r="A149" s="786"/>
      <c r="B149" s="787"/>
      <c r="C149" s="339" t="s">
        <v>1018</v>
      </c>
      <c r="D149" s="333">
        <v>0</v>
      </c>
      <c r="E149" s="333">
        <v>0</v>
      </c>
      <c r="F149" s="333">
        <v>0</v>
      </c>
      <c r="G149" s="333">
        <v>0</v>
      </c>
      <c r="H149" s="333">
        <v>0</v>
      </c>
      <c r="I149" s="333">
        <v>0</v>
      </c>
      <c r="J149" s="328">
        <f t="shared" si="1"/>
        <v>0</v>
      </c>
    </row>
    <row r="150" spans="1:10" ht="13.95" customHeight="1" x14ac:dyDescent="0.25">
      <c r="A150" s="786">
        <v>36</v>
      </c>
      <c r="B150" s="787" t="s">
        <v>366</v>
      </c>
      <c r="C150" s="58" t="s">
        <v>1019</v>
      </c>
      <c r="D150" s="333">
        <v>0</v>
      </c>
      <c r="E150" s="333">
        <v>0</v>
      </c>
      <c r="F150" s="333">
        <v>0</v>
      </c>
      <c r="G150" s="333">
        <v>2</v>
      </c>
      <c r="H150" s="333">
        <v>2</v>
      </c>
      <c r="I150" s="333">
        <v>0</v>
      </c>
      <c r="J150" s="328">
        <f t="shared" si="1"/>
        <v>0</v>
      </c>
    </row>
    <row r="151" spans="1:10" ht="13.95" customHeight="1" x14ac:dyDescent="0.25">
      <c r="A151" s="786"/>
      <c r="B151" s="787"/>
      <c r="C151" s="58" t="s">
        <v>739</v>
      </c>
      <c r="D151" s="333">
        <v>0</v>
      </c>
      <c r="E151" s="333">
        <v>0</v>
      </c>
      <c r="F151" s="333">
        <v>0</v>
      </c>
      <c r="G151" s="333">
        <v>0</v>
      </c>
      <c r="H151" s="333">
        <v>0</v>
      </c>
      <c r="I151" s="333">
        <v>0</v>
      </c>
      <c r="J151" s="328">
        <f t="shared" si="1"/>
        <v>0</v>
      </c>
    </row>
    <row r="152" spans="1:10" ht="13.95" customHeight="1" x14ac:dyDescent="0.25">
      <c r="A152" s="786">
        <v>37</v>
      </c>
      <c r="B152" s="787" t="s">
        <v>367</v>
      </c>
      <c r="C152" s="58" t="s">
        <v>1020</v>
      </c>
      <c r="D152" s="333">
        <v>0</v>
      </c>
      <c r="E152" s="333">
        <v>0</v>
      </c>
      <c r="F152" s="333">
        <v>0</v>
      </c>
      <c r="G152" s="333">
        <v>178</v>
      </c>
      <c r="H152" s="333">
        <v>162</v>
      </c>
      <c r="I152" s="333">
        <v>0</v>
      </c>
      <c r="J152" s="328">
        <f t="shared" si="1"/>
        <v>0</v>
      </c>
    </row>
    <row r="153" spans="1:10" ht="13.95" customHeight="1" x14ac:dyDescent="0.25">
      <c r="A153" s="786"/>
      <c r="B153" s="787"/>
      <c r="C153" s="104" t="s">
        <v>739</v>
      </c>
      <c r="D153" s="333">
        <v>0</v>
      </c>
      <c r="E153" s="333">
        <v>0</v>
      </c>
      <c r="F153" s="333">
        <v>0</v>
      </c>
      <c r="G153" s="333">
        <v>0</v>
      </c>
      <c r="H153" s="333">
        <v>0</v>
      </c>
      <c r="I153" s="333">
        <v>0</v>
      </c>
      <c r="J153" s="328">
        <f t="shared" si="1"/>
        <v>0</v>
      </c>
    </row>
    <row r="154" spans="1:10" ht="13.95" customHeight="1" x14ac:dyDescent="0.25">
      <c r="A154" s="786">
        <v>38</v>
      </c>
      <c r="B154" s="787" t="s">
        <v>368</v>
      </c>
      <c r="C154" s="58" t="s">
        <v>1021</v>
      </c>
      <c r="D154" s="333">
        <v>0</v>
      </c>
      <c r="E154" s="333">
        <v>0</v>
      </c>
      <c r="F154" s="333">
        <v>0</v>
      </c>
      <c r="G154" s="333">
        <v>6</v>
      </c>
      <c r="H154" s="333">
        <v>3</v>
      </c>
      <c r="I154" s="333">
        <v>0</v>
      </c>
      <c r="J154" s="328">
        <f t="shared" si="1"/>
        <v>0</v>
      </c>
    </row>
    <row r="155" spans="1:10" ht="13.95" customHeight="1" x14ac:dyDescent="0.25">
      <c r="A155" s="786"/>
      <c r="B155" s="787"/>
      <c r="C155" s="58" t="s">
        <v>852</v>
      </c>
      <c r="D155" s="333">
        <v>0</v>
      </c>
      <c r="E155" s="333">
        <v>0</v>
      </c>
      <c r="F155" s="333">
        <v>0</v>
      </c>
      <c r="G155" s="333">
        <v>0</v>
      </c>
      <c r="H155" s="333">
        <v>0</v>
      </c>
      <c r="I155" s="333">
        <v>0</v>
      </c>
      <c r="J155" s="328">
        <f t="shared" si="1"/>
        <v>0</v>
      </c>
    </row>
    <row r="156" spans="1:10" ht="13.95" customHeight="1" x14ac:dyDescent="0.25">
      <c r="A156" s="786"/>
      <c r="B156" s="787"/>
      <c r="C156" s="58" t="s">
        <v>895</v>
      </c>
      <c r="D156" s="333">
        <v>0</v>
      </c>
      <c r="E156" s="333">
        <v>0</v>
      </c>
      <c r="F156" s="333">
        <v>0</v>
      </c>
      <c r="G156" s="333">
        <v>0</v>
      </c>
      <c r="H156" s="333">
        <v>0</v>
      </c>
      <c r="I156" s="333">
        <v>0</v>
      </c>
      <c r="J156" s="328">
        <f t="shared" si="1"/>
        <v>0</v>
      </c>
    </row>
    <row r="157" spans="1:10" ht="13.95" customHeight="1" x14ac:dyDescent="0.25">
      <c r="A157" s="786"/>
      <c r="B157" s="787"/>
      <c r="C157" s="58" t="s">
        <v>739</v>
      </c>
      <c r="D157" s="333">
        <v>0</v>
      </c>
      <c r="E157" s="333">
        <v>0</v>
      </c>
      <c r="F157" s="333">
        <v>0</v>
      </c>
      <c r="G157" s="333">
        <v>0</v>
      </c>
      <c r="H157" s="333">
        <v>0</v>
      </c>
      <c r="I157" s="333">
        <v>0</v>
      </c>
      <c r="J157" s="328">
        <f t="shared" si="1"/>
        <v>0</v>
      </c>
    </row>
    <row r="158" spans="1:10" ht="13.95" customHeight="1" x14ac:dyDescent="0.25">
      <c r="A158" s="786">
        <v>39</v>
      </c>
      <c r="B158" s="787" t="s">
        <v>369</v>
      </c>
      <c r="C158" s="58" t="s">
        <v>471</v>
      </c>
      <c r="D158" s="333">
        <v>0</v>
      </c>
      <c r="E158" s="333">
        <v>0</v>
      </c>
      <c r="F158" s="333">
        <v>0</v>
      </c>
      <c r="G158" s="333">
        <v>0</v>
      </c>
      <c r="H158" s="333">
        <v>0</v>
      </c>
      <c r="I158" s="333">
        <v>0</v>
      </c>
      <c r="J158" s="328">
        <f t="shared" si="1"/>
        <v>0</v>
      </c>
    </row>
    <row r="159" spans="1:10" ht="13.95" customHeight="1" x14ac:dyDescent="0.25">
      <c r="A159" s="786"/>
      <c r="B159" s="787"/>
      <c r="C159" s="58" t="s">
        <v>896</v>
      </c>
      <c r="D159" s="333">
        <v>0</v>
      </c>
      <c r="E159" s="333">
        <v>0</v>
      </c>
      <c r="F159" s="333">
        <v>0</v>
      </c>
      <c r="G159" s="333">
        <v>0</v>
      </c>
      <c r="H159" s="333">
        <v>0</v>
      </c>
      <c r="I159" s="333">
        <v>0</v>
      </c>
      <c r="J159" s="328">
        <f t="shared" si="1"/>
        <v>0</v>
      </c>
    </row>
    <row r="160" spans="1:10" ht="13.95" customHeight="1" x14ac:dyDescent="0.25">
      <c r="A160" s="786"/>
      <c r="B160" s="787"/>
      <c r="C160" s="58" t="s">
        <v>739</v>
      </c>
      <c r="D160" s="333">
        <v>0</v>
      </c>
      <c r="E160" s="333">
        <v>0</v>
      </c>
      <c r="F160" s="333">
        <v>0</v>
      </c>
      <c r="G160" s="333">
        <v>0</v>
      </c>
      <c r="H160" s="333">
        <v>0</v>
      </c>
      <c r="I160" s="333">
        <v>0</v>
      </c>
      <c r="J160" s="328">
        <f t="shared" si="1"/>
        <v>0</v>
      </c>
    </row>
    <row r="161" spans="1:10" s="340" customFormat="1" ht="13.95" customHeight="1" x14ac:dyDescent="0.25">
      <c r="A161" s="789">
        <v>40</v>
      </c>
      <c r="B161" s="791" t="s">
        <v>370</v>
      </c>
      <c r="C161" s="339" t="s">
        <v>1018</v>
      </c>
      <c r="D161" s="393">
        <f>'4.4 гр птиц голуби'!E161</f>
        <v>0</v>
      </c>
      <c r="E161" s="393">
        <f>'4.4 гр птиц голуби'!F161</f>
        <v>0</v>
      </c>
      <c r="F161" s="393">
        <v>0</v>
      </c>
      <c r="G161" s="393">
        <f>'4.4 гр птиц голуби'!H161</f>
        <v>0</v>
      </c>
      <c r="H161" s="393">
        <f>'4.4 гр птиц голуби'!I161</f>
        <v>0</v>
      </c>
      <c r="I161" s="393">
        <v>0</v>
      </c>
      <c r="J161" s="386">
        <f t="shared" si="1"/>
        <v>0</v>
      </c>
    </row>
    <row r="162" spans="1:10" ht="13.8" x14ac:dyDescent="0.25">
      <c r="A162" s="790"/>
      <c r="B162" s="792"/>
      <c r="C162" s="58" t="s">
        <v>1054</v>
      </c>
      <c r="D162" s="333">
        <v>0</v>
      </c>
      <c r="E162" s="333">
        <v>0</v>
      </c>
      <c r="F162" s="333">
        <v>0</v>
      </c>
      <c r="G162" s="333">
        <v>0</v>
      </c>
      <c r="H162" s="333">
        <v>0</v>
      </c>
      <c r="I162" s="333">
        <v>0</v>
      </c>
      <c r="J162" s="328">
        <f t="shared" si="1"/>
        <v>0</v>
      </c>
    </row>
    <row r="163" spans="1:10" ht="13.95" customHeight="1" x14ac:dyDescent="0.25">
      <c r="A163" s="786">
        <v>41</v>
      </c>
      <c r="B163" s="787" t="s">
        <v>371</v>
      </c>
      <c r="C163" s="58" t="s">
        <v>1022</v>
      </c>
      <c r="D163" s="333">
        <v>0</v>
      </c>
      <c r="E163" s="333">
        <v>0</v>
      </c>
      <c r="F163" s="333">
        <v>0</v>
      </c>
      <c r="G163" s="333">
        <v>22</v>
      </c>
      <c r="H163" s="333">
        <v>19</v>
      </c>
      <c r="I163" s="333">
        <v>0</v>
      </c>
      <c r="J163" s="328">
        <f t="shared" ref="J163:J169" si="4">F163+I163</f>
        <v>0</v>
      </c>
    </row>
    <row r="164" spans="1:10" ht="13.95" customHeight="1" x14ac:dyDescent="0.25">
      <c r="A164" s="786"/>
      <c r="B164" s="787"/>
      <c r="C164" s="58" t="s">
        <v>748</v>
      </c>
      <c r="D164" s="333">
        <v>0</v>
      </c>
      <c r="E164" s="333">
        <v>0</v>
      </c>
      <c r="F164" s="333">
        <v>0</v>
      </c>
      <c r="G164" s="333">
        <v>0</v>
      </c>
      <c r="H164" s="333">
        <v>0</v>
      </c>
      <c r="I164" s="333">
        <v>0</v>
      </c>
      <c r="J164" s="328">
        <f t="shared" si="4"/>
        <v>0</v>
      </c>
    </row>
    <row r="165" spans="1:10" ht="13.95" customHeight="1" x14ac:dyDescent="0.25">
      <c r="A165" s="786"/>
      <c r="B165" s="787"/>
      <c r="C165" s="58" t="s">
        <v>739</v>
      </c>
      <c r="D165" s="333">
        <v>0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28">
        <f t="shared" si="4"/>
        <v>0</v>
      </c>
    </row>
    <row r="166" spans="1:10" ht="13.95" customHeight="1" x14ac:dyDescent="0.25">
      <c r="A166" s="786">
        <v>42</v>
      </c>
      <c r="B166" s="787" t="s">
        <v>372</v>
      </c>
      <c r="C166" s="58" t="s">
        <v>874</v>
      </c>
      <c r="D166" s="333">
        <v>0</v>
      </c>
      <c r="E166" s="333">
        <v>0</v>
      </c>
      <c r="F166" s="333">
        <v>0</v>
      </c>
      <c r="G166" s="333">
        <v>0</v>
      </c>
      <c r="H166" s="333">
        <v>0</v>
      </c>
      <c r="I166" s="333">
        <v>0</v>
      </c>
      <c r="J166" s="328">
        <f t="shared" si="4"/>
        <v>0</v>
      </c>
    </row>
    <row r="167" spans="1:10" ht="13.95" customHeight="1" x14ac:dyDescent="0.25">
      <c r="A167" s="786"/>
      <c r="B167" s="787"/>
      <c r="C167" s="58" t="s">
        <v>739</v>
      </c>
      <c r="D167" s="333">
        <v>0</v>
      </c>
      <c r="E167" s="333">
        <v>0</v>
      </c>
      <c r="F167" s="333">
        <v>0</v>
      </c>
      <c r="G167" s="333">
        <v>0</v>
      </c>
      <c r="H167" s="333">
        <v>0</v>
      </c>
      <c r="I167" s="333">
        <v>0</v>
      </c>
      <c r="J167" s="328">
        <f t="shared" si="4"/>
        <v>0</v>
      </c>
    </row>
    <row r="168" spans="1:10" ht="15.6" x14ac:dyDescent="0.25">
      <c r="A168" s="331">
        <v>43</v>
      </c>
      <c r="B168" s="332" t="s">
        <v>373</v>
      </c>
      <c r="C168" s="58" t="s">
        <v>1023</v>
      </c>
      <c r="D168" s="333">
        <v>0</v>
      </c>
      <c r="E168" s="333">
        <v>0</v>
      </c>
      <c r="F168" s="333">
        <v>0</v>
      </c>
      <c r="G168" s="333">
        <v>0</v>
      </c>
      <c r="H168" s="333">
        <v>0</v>
      </c>
      <c r="I168" s="333">
        <v>0</v>
      </c>
      <c r="J168" s="328">
        <f t="shared" si="4"/>
        <v>0</v>
      </c>
    </row>
    <row r="169" spans="1:10" ht="13.8" x14ac:dyDescent="0.25">
      <c r="A169" s="59"/>
      <c r="B169" s="703" t="s">
        <v>23</v>
      </c>
      <c r="C169" s="703"/>
      <c r="D169" s="333">
        <f t="shared" ref="D169:I169" si="5">SUM(D15:D168)</f>
        <v>0</v>
      </c>
      <c r="E169" s="333">
        <f t="shared" si="5"/>
        <v>0</v>
      </c>
      <c r="F169" s="333">
        <f t="shared" si="5"/>
        <v>0</v>
      </c>
      <c r="G169" s="333">
        <f t="shared" si="5"/>
        <v>693</v>
      </c>
      <c r="H169" s="333">
        <f t="shared" si="5"/>
        <v>568</v>
      </c>
      <c r="I169" s="333">
        <f t="shared" si="5"/>
        <v>28</v>
      </c>
      <c r="J169" s="328">
        <f t="shared" si="4"/>
        <v>28</v>
      </c>
    </row>
    <row r="170" spans="1:10" ht="13.2" customHeight="1" x14ac:dyDescent="0.25">
      <c r="A170" s="200" t="s">
        <v>1051</v>
      </c>
    </row>
    <row r="171" spans="1:10" ht="37.200000000000003" customHeight="1" x14ac:dyDescent="0.4">
      <c r="A171" s="635" t="s">
        <v>1490</v>
      </c>
      <c r="B171" s="625"/>
      <c r="C171" s="625"/>
      <c r="D171" s="625"/>
      <c r="E171" s="625"/>
      <c r="F171" s="625"/>
      <c r="G171" s="625"/>
      <c r="H171" s="625"/>
      <c r="I171" s="625"/>
      <c r="J171" s="625"/>
    </row>
    <row r="172" spans="1:10" ht="19.2" customHeight="1" x14ac:dyDescent="0.25">
      <c r="A172" s="334"/>
      <c r="B172" s="334" t="s">
        <v>810</v>
      </c>
      <c r="C172" s="82" t="s">
        <v>752</v>
      </c>
      <c r="E172" s="88"/>
      <c r="G172" s="236" t="s">
        <v>754</v>
      </c>
      <c r="J172" s="237" t="s">
        <v>751</v>
      </c>
    </row>
    <row r="173" spans="1:10" ht="13.2" customHeight="1" x14ac:dyDescent="0.25">
      <c r="A173" s="55" t="s">
        <v>706</v>
      </c>
      <c r="C173" s="55" t="s">
        <v>1578</v>
      </c>
      <c r="D173" s="237"/>
      <c r="E173" s="323"/>
      <c r="F173" s="323"/>
      <c r="G173" s="323"/>
      <c r="H173" s="323"/>
    </row>
    <row r="174" spans="1:10" ht="13.2" customHeight="1" x14ac:dyDescent="0.25">
      <c r="A174" s="322" t="s">
        <v>699</v>
      </c>
      <c r="B174" s="323"/>
      <c r="C174" s="624" t="s">
        <v>700</v>
      </c>
      <c r="D174" s="624"/>
      <c r="E174" s="624"/>
      <c r="F174" s="624"/>
      <c r="G174" s="624"/>
      <c r="H174" s="624"/>
    </row>
    <row r="175" spans="1:10" ht="13.2" customHeight="1" x14ac:dyDescent="0.25">
      <c r="A175" s="322"/>
      <c r="B175" s="323"/>
      <c r="C175" s="322"/>
      <c r="D175" s="323"/>
      <c r="E175" s="323"/>
      <c r="F175" s="323"/>
      <c r="G175" s="323"/>
      <c r="H175" s="323"/>
    </row>
    <row r="176" spans="1:10" ht="27.6" customHeight="1" x14ac:dyDescent="0.25">
      <c r="A176" s="812" t="s">
        <v>826</v>
      </c>
      <c r="B176" s="812"/>
      <c r="C176" s="625"/>
      <c r="D176" s="625"/>
      <c r="E176" s="625"/>
      <c r="F176" s="625"/>
      <c r="G176" s="625"/>
      <c r="H176" s="625"/>
      <c r="I176" s="625"/>
      <c r="J176" s="625"/>
    </row>
    <row r="177" spans="1:10" ht="28.2" customHeight="1" x14ac:dyDescent="0.25">
      <c r="A177" s="812" t="s">
        <v>827</v>
      </c>
      <c r="B177" s="812"/>
      <c r="C177" s="625"/>
      <c r="D177" s="625"/>
      <c r="E177" s="625"/>
      <c r="F177" s="625"/>
      <c r="G177" s="625"/>
      <c r="H177" s="625"/>
      <c r="I177" s="625"/>
      <c r="J177" s="625"/>
    </row>
    <row r="178" spans="1:10" ht="13.2" customHeight="1" x14ac:dyDescent="0.25"/>
    <row r="179" spans="1:10" ht="13.2" customHeight="1" x14ac:dyDescent="0.25"/>
    <row r="180" spans="1:10" ht="13.2" customHeight="1" x14ac:dyDescent="0.25"/>
    <row r="181" spans="1:10" ht="13.2" customHeight="1" x14ac:dyDescent="0.25"/>
    <row r="182" spans="1:10" ht="13.2" customHeight="1" x14ac:dyDescent="0.25"/>
    <row r="183" spans="1:10" ht="13.2" customHeight="1" x14ac:dyDescent="0.25"/>
    <row r="184" spans="1:10" ht="13.2" customHeight="1" x14ac:dyDescent="0.25"/>
    <row r="190" spans="1:10" ht="27" customHeight="1" x14ac:dyDescent="0.25"/>
    <row r="191" spans="1:10" ht="13.2" customHeight="1" x14ac:dyDescent="0.25"/>
    <row r="192" spans="1:10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A177:J177"/>
    <mergeCell ref="A166:A167"/>
    <mergeCell ref="B166:B167"/>
    <mergeCell ref="B169:C169"/>
    <mergeCell ref="A171:J171"/>
    <mergeCell ref="C174:H174"/>
    <mergeCell ref="A176:J176"/>
    <mergeCell ref="A154:A157"/>
    <mergeCell ref="B154:B157"/>
    <mergeCell ref="A158:A160"/>
    <mergeCell ref="B158:B160"/>
    <mergeCell ref="A163:A165"/>
    <mergeCell ref="B163:B165"/>
    <mergeCell ref="A161:A162"/>
    <mergeCell ref="B161:B162"/>
    <mergeCell ref="A147:A149"/>
    <mergeCell ref="B147:B149"/>
    <mergeCell ref="A150:A151"/>
    <mergeCell ref="B150:B151"/>
    <mergeCell ref="A152:A153"/>
    <mergeCell ref="B152:B153"/>
    <mergeCell ref="A130:A133"/>
    <mergeCell ref="B130:B133"/>
    <mergeCell ref="A134:A138"/>
    <mergeCell ref="B134:B138"/>
    <mergeCell ref="A139:A146"/>
    <mergeCell ref="B139:B146"/>
    <mergeCell ref="A117:A120"/>
    <mergeCell ref="B117:B120"/>
    <mergeCell ref="A121:A125"/>
    <mergeCell ref="B121:B125"/>
    <mergeCell ref="A126:A129"/>
    <mergeCell ref="B126:B129"/>
    <mergeCell ref="A100:A101"/>
    <mergeCell ref="B100:B101"/>
    <mergeCell ref="A102:A111"/>
    <mergeCell ref="B102:B111"/>
    <mergeCell ref="A113:A116"/>
    <mergeCell ref="B113:B116"/>
    <mergeCell ref="A87:A89"/>
    <mergeCell ref="B87:B89"/>
    <mergeCell ref="A90:A92"/>
    <mergeCell ref="B90:B92"/>
    <mergeCell ref="A93:A99"/>
    <mergeCell ref="B93:B99"/>
    <mergeCell ref="A72:A77"/>
    <mergeCell ref="B72:B77"/>
    <mergeCell ref="A78:A83"/>
    <mergeCell ref="B78:B83"/>
    <mergeCell ref="A84:A86"/>
    <mergeCell ref="B84:B86"/>
    <mergeCell ref="A60:A66"/>
    <mergeCell ref="B60:B66"/>
    <mergeCell ref="A67:A68"/>
    <mergeCell ref="B67:B68"/>
    <mergeCell ref="A69:A71"/>
    <mergeCell ref="B69:B71"/>
    <mergeCell ref="A52:A54"/>
    <mergeCell ref="B52:B54"/>
    <mergeCell ref="A55:A56"/>
    <mergeCell ref="B55:B56"/>
    <mergeCell ref="A57:A59"/>
    <mergeCell ref="B57:B59"/>
    <mergeCell ref="A40:A44"/>
    <mergeCell ref="B40:B44"/>
    <mergeCell ref="A46:A47"/>
    <mergeCell ref="B46:B47"/>
    <mergeCell ref="A48:A51"/>
    <mergeCell ref="B48:B51"/>
    <mergeCell ref="A26:A30"/>
    <mergeCell ref="B26:B30"/>
    <mergeCell ref="A31:A33"/>
    <mergeCell ref="B31:B33"/>
    <mergeCell ref="A34:A38"/>
    <mergeCell ref="B34:B38"/>
    <mergeCell ref="B20:B23"/>
    <mergeCell ref="A9:C9"/>
    <mergeCell ref="A11:A13"/>
    <mergeCell ref="B11:C13"/>
    <mergeCell ref="B14:C14"/>
    <mergeCell ref="A15:A17"/>
    <mergeCell ref="B15:B17"/>
    <mergeCell ref="A18:A19"/>
    <mergeCell ref="B18:B19"/>
    <mergeCell ref="A7:J7"/>
    <mergeCell ref="A24:A25"/>
    <mergeCell ref="B24:B25"/>
    <mergeCell ref="I1:J1"/>
    <mergeCell ref="A2:J2"/>
    <mergeCell ref="A3:J3"/>
    <mergeCell ref="A4:J4"/>
    <mergeCell ref="A6:J6"/>
    <mergeCell ref="D11:F11"/>
    <mergeCell ref="G11:I11"/>
    <mergeCell ref="J11:J13"/>
    <mergeCell ref="D12:E12"/>
    <mergeCell ref="F12:F13"/>
    <mergeCell ref="G12:H12"/>
    <mergeCell ref="I12:I13"/>
    <mergeCell ref="A20:A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4" zoomScaleNormal="100" zoomScaleSheetLayoutView="100" workbookViewId="0">
      <selection activeCell="D164" sqref="D1:L1048576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88671875" style="326" customWidth="1"/>
    <col min="4" max="4" width="37.886718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1.66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1242</v>
      </c>
      <c r="C9" s="805"/>
      <c r="D9" s="805"/>
      <c r="E9" s="34"/>
      <c r="F9" s="34"/>
      <c r="G9" s="34"/>
      <c r="H9" s="34"/>
    </row>
    <row r="11" spans="2:11" ht="24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8">
        <f t="shared" ref="K16:K86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333">
        <v>3</v>
      </c>
      <c r="I18" s="333">
        <v>3</v>
      </c>
      <c r="J18" s="333">
        <v>4</v>
      </c>
      <c r="K18" s="328">
        <f t="shared" si="0"/>
        <v>4</v>
      </c>
    </row>
    <row r="19" spans="2:11" ht="13.95" customHeight="1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333">
        <v>91</v>
      </c>
      <c r="I26" s="333">
        <v>83</v>
      </c>
      <c r="J26" s="333">
        <v>0</v>
      </c>
      <c r="K26" s="328">
        <f t="shared" si="0"/>
        <v>0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597">
        <v>0</v>
      </c>
      <c r="I31" s="597">
        <v>0</v>
      </c>
      <c r="J31" s="333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597">
        <v>0</v>
      </c>
      <c r="I32" s="597">
        <v>0</v>
      </c>
      <c r="J32" s="333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333">
        <v>2</v>
      </c>
      <c r="I35" s="333">
        <v>2</v>
      </c>
      <c r="J35" s="333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0</v>
      </c>
      <c r="F38" s="333">
        <v>0</v>
      </c>
      <c r="G38" s="333">
        <v>0</v>
      </c>
      <c r="H38" s="333">
        <v>28</v>
      </c>
      <c r="I38" s="333">
        <v>28</v>
      </c>
      <c r="J38" s="333">
        <v>14</v>
      </c>
      <c r="K38" s="328">
        <f t="shared" si="0"/>
        <v>14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333">
        <v>47</v>
      </c>
      <c r="I39" s="333">
        <v>26</v>
      </c>
      <c r="J39" s="333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597">
        <v>0</v>
      </c>
      <c r="I40" s="597">
        <v>0</v>
      </c>
      <c r="J40" s="333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333">
        <v>4</v>
      </c>
      <c r="I52" s="333">
        <v>4</v>
      </c>
      <c r="J52" s="333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333">
        <v>1</v>
      </c>
      <c r="I54" s="333">
        <v>1</v>
      </c>
      <c r="J54" s="333">
        <v>1</v>
      </c>
      <c r="K54" s="328">
        <f t="shared" si="0"/>
        <v>1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333">
        <v>64</v>
      </c>
      <c r="I55" s="333">
        <v>60</v>
      </c>
      <c r="J55" s="333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333">
        <v>5</v>
      </c>
      <c r="I67" s="333">
        <v>5</v>
      </c>
      <c r="J67" s="333">
        <v>17</v>
      </c>
      <c r="K67" s="328">
        <f t="shared" si="0"/>
        <v>17</v>
      </c>
    </row>
    <row r="68" spans="2:11" ht="13.95" customHeight="1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333">
        <v>0</v>
      </c>
      <c r="I69" s="333">
        <v>0</v>
      </c>
      <c r="J69" s="333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333">
        <v>17</v>
      </c>
      <c r="I78" s="333">
        <v>6</v>
      </c>
      <c r="J78" s="333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333">
        <v>14</v>
      </c>
      <c r="I79" s="333">
        <v>10</v>
      </c>
      <c r="J79" s="333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333">
        <v>113</v>
      </c>
      <c r="I81" s="333">
        <v>94</v>
      </c>
      <c r="J81" s="333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33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33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333">
        <v>0</v>
      </c>
      <c r="I84" s="333">
        <v>0</v>
      </c>
      <c r="J84" s="333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333">
        <v>0</v>
      </c>
      <c r="I85" s="333">
        <v>0</v>
      </c>
      <c r="J85" s="333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333">
        <v>0</v>
      </c>
      <c r="I86" s="333">
        <v>0</v>
      </c>
      <c r="J86" s="333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273">
        <v>0</v>
      </c>
      <c r="I87" s="273">
        <v>0</v>
      </c>
      <c r="J87" s="273">
        <v>0</v>
      </c>
      <c r="K87" s="328">
        <f t="shared" ref="K87:K162" si="1">G87+J87</f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336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328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333">
        <v>0</v>
      </c>
      <c r="I90" s="333">
        <v>0</v>
      </c>
      <c r="J90" s="333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333">
        <v>0</v>
      </c>
      <c r="I91" s="333">
        <v>0</v>
      </c>
      <c r="J91" s="333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333">
        <v>0</v>
      </c>
      <c r="I92" s="333">
        <v>0</v>
      </c>
      <c r="J92" s="333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333">
        <v>0</v>
      </c>
      <c r="I93" s="333">
        <v>0</v>
      </c>
      <c r="J93" s="333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333">
        <v>0</v>
      </c>
      <c r="I94" s="333">
        <v>0</v>
      </c>
      <c r="J94" s="333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333">
        <v>67</v>
      </c>
      <c r="I95" s="333">
        <v>46</v>
      </c>
      <c r="J95" s="333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333">
        <v>0</v>
      </c>
      <c r="I97" s="333">
        <v>0</v>
      </c>
      <c r="J97" s="333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333">
        <v>20</v>
      </c>
      <c r="I98" s="333">
        <v>20</v>
      </c>
      <c r="J98" s="333">
        <v>80</v>
      </c>
      <c r="K98" s="328">
        <f t="shared" si="1"/>
        <v>80</v>
      </c>
    </row>
    <row r="99" spans="2:11" ht="13.95" customHeight="1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333">
        <v>0</v>
      </c>
      <c r="I99" s="333">
        <v>0</v>
      </c>
      <c r="J99" s="333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333">
        <v>0</v>
      </c>
      <c r="I100" s="333">
        <v>0</v>
      </c>
      <c r="J100" s="333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333">
        <v>0</v>
      </c>
      <c r="I101" s="333">
        <v>0</v>
      </c>
      <c r="J101" s="333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333">
        <v>0</v>
      </c>
      <c r="I103" s="333">
        <v>0</v>
      </c>
      <c r="J103" s="333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333">
        <v>0</v>
      </c>
      <c r="I104" s="333">
        <v>0</v>
      </c>
      <c r="J104" s="333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333">
        <v>0</v>
      </c>
      <c r="I105" s="333">
        <v>0</v>
      </c>
      <c r="J105" s="333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333">
        <v>0</v>
      </c>
      <c r="I106" s="333">
        <v>0</v>
      </c>
      <c r="J106" s="333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33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333">
        <v>0</v>
      </c>
      <c r="I108" s="333">
        <v>0</v>
      </c>
      <c r="J108" s="333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333">
        <v>0</v>
      </c>
      <c r="I111" s="333">
        <v>0</v>
      </c>
      <c r="J111" s="333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333">
        <v>0</v>
      </c>
      <c r="I112" s="333">
        <v>0</v>
      </c>
      <c r="J112" s="333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333">
        <v>0</v>
      </c>
      <c r="I113" s="333">
        <v>0</v>
      </c>
      <c r="J113" s="333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333">
        <v>0</v>
      </c>
      <c r="I114" s="333">
        <v>0</v>
      </c>
      <c r="J114" s="333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333">
        <v>0</v>
      </c>
      <c r="I115" s="333">
        <v>0</v>
      </c>
      <c r="J115" s="333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333">
        <v>0</v>
      </c>
      <c r="I116" s="333">
        <v>0</v>
      </c>
      <c r="J116" s="333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333">
        <v>0</v>
      </c>
      <c r="I117" s="333">
        <v>0</v>
      </c>
      <c r="J117" s="333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333">
        <v>0</v>
      </c>
      <c r="I118" s="333">
        <v>0</v>
      </c>
      <c r="J118" s="333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333">
        <v>0</v>
      </c>
      <c r="I119" s="333">
        <v>0</v>
      </c>
      <c r="J119" s="333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333">
        <v>0</v>
      </c>
      <c r="I120" s="333">
        <v>0</v>
      </c>
      <c r="J120" s="333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333">
        <v>0</v>
      </c>
      <c r="I121" s="333">
        <v>0</v>
      </c>
      <c r="J121" s="333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333">
        <v>0</v>
      </c>
      <c r="I122" s="333">
        <v>0</v>
      </c>
      <c r="J122" s="333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333">
        <v>0</v>
      </c>
      <c r="I123" s="333">
        <v>0</v>
      </c>
      <c r="J123" s="333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333">
        <v>0</v>
      </c>
      <c r="I124" s="333">
        <v>0</v>
      </c>
      <c r="J124" s="333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333">
        <v>0</v>
      </c>
      <c r="I125" s="333">
        <v>0</v>
      </c>
      <c r="J125" s="333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333">
        <v>0</v>
      </c>
      <c r="I129" s="333">
        <v>0</v>
      </c>
      <c r="J129" s="333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597">
        <v>0</v>
      </c>
      <c r="I130" s="597">
        <v>0</v>
      </c>
      <c r="J130" s="333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333">
        <v>0</v>
      </c>
      <c r="I131" s="333">
        <v>0</v>
      </c>
      <c r="J131" s="333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333">
        <v>0</v>
      </c>
      <c r="I133" s="333">
        <v>0</v>
      </c>
      <c r="J133" s="333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333">
        <v>65</v>
      </c>
      <c r="I134" s="333">
        <v>50</v>
      </c>
      <c r="J134" s="333">
        <v>81</v>
      </c>
      <c r="K134" s="328">
        <f t="shared" si="1"/>
        <v>81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333">
        <v>0</v>
      </c>
      <c r="I135" s="333">
        <v>0</v>
      </c>
      <c r="J135" s="333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333">
        <v>0</v>
      </c>
      <c r="I136" s="333">
        <v>0</v>
      </c>
      <c r="J136" s="333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333">
        <v>0</v>
      </c>
      <c r="I137" s="333">
        <v>0</v>
      </c>
      <c r="J137" s="333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597">
        <v>0</v>
      </c>
      <c r="I139" s="597">
        <v>0</v>
      </c>
      <c r="J139" s="333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333">
        <v>0</v>
      </c>
      <c r="I140" s="333">
        <v>0</v>
      </c>
      <c r="J140" s="333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333">
        <v>0</v>
      </c>
      <c r="I141" s="333">
        <v>0</v>
      </c>
      <c r="J141" s="333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333">
        <v>0</v>
      </c>
      <c r="I144" s="333">
        <v>0</v>
      </c>
      <c r="J144" s="333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333">
        <v>0</v>
      </c>
      <c r="I145" s="333">
        <v>0</v>
      </c>
      <c r="J145" s="333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333">
        <v>0</v>
      </c>
      <c r="I146" s="333">
        <v>0</v>
      </c>
      <c r="J146" s="333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333">
        <v>0</v>
      </c>
      <c r="I147" s="333">
        <v>0</v>
      </c>
      <c r="J147" s="333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333">
        <v>0</v>
      </c>
      <c r="I149" s="333">
        <v>0</v>
      </c>
      <c r="J149" s="333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333">
        <v>2</v>
      </c>
      <c r="I150" s="333">
        <v>2</v>
      </c>
      <c r="J150" s="333">
        <v>2</v>
      </c>
      <c r="K150" s="328">
        <f t="shared" si="1"/>
        <v>2</v>
      </c>
    </row>
    <row r="151" spans="2:11" ht="13.95" customHeight="1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333">
        <v>79</v>
      </c>
      <c r="I151" s="333">
        <v>77</v>
      </c>
      <c r="J151" s="333">
        <v>13</v>
      </c>
      <c r="K151" s="328">
        <f t="shared" si="1"/>
        <v>13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333">
        <v>178</v>
      </c>
      <c r="I152" s="333">
        <v>162</v>
      </c>
      <c r="J152" s="333">
        <v>10</v>
      </c>
      <c r="K152" s="328">
        <f t="shared" si="1"/>
        <v>10</v>
      </c>
    </row>
    <row r="153" spans="2:11" ht="13.95" customHeight="1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333">
        <v>0</v>
      </c>
      <c r="I153" s="333">
        <v>0</v>
      </c>
      <c r="J153" s="333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333">
        <v>6</v>
      </c>
      <c r="I154" s="333">
        <v>3</v>
      </c>
      <c r="J154" s="333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333">
        <v>0</v>
      </c>
      <c r="I155" s="333">
        <v>0</v>
      </c>
      <c r="J155" s="333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333">
        <v>0</v>
      </c>
      <c r="I156" s="333">
        <v>0</v>
      </c>
      <c r="J156" s="333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333">
        <v>41</v>
      </c>
      <c r="I157" s="333">
        <v>41</v>
      </c>
      <c r="J157" s="333">
        <v>77</v>
      </c>
      <c r="K157" s="328">
        <f t="shared" si="1"/>
        <v>77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333">
        <v>0</v>
      </c>
      <c r="I158" s="333">
        <v>0</v>
      </c>
      <c r="J158" s="333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333">
        <v>0</v>
      </c>
      <c r="I159" s="333">
        <v>0</v>
      </c>
      <c r="J159" s="333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333">
        <v>0</v>
      </c>
      <c r="I160" s="333">
        <v>0</v>
      </c>
      <c r="J160" s="333">
        <v>0</v>
      </c>
      <c r="K160" s="328">
        <f t="shared" si="1"/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333">
        <v>0</v>
      </c>
      <c r="I162" s="333">
        <v>0</v>
      </c>
      <c r="J162" s="333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597">
        <v>0</v>
      </c>
      <c r="I163" s="597">
        <v>0</v>
      </c>
      <c r="J163" s="333">
        <v>0</v>
      </c>
      <c r="K163" s="328">
        <f t="shared" ref="K163:K169" si="4">G163+J163</f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333">
        <v>0</v>
      </c>
      <c r="I164" s="333">
        <v>0</v>
      </c>
      <c r="J164" s="333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33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333">
        <v>0</v>
      </c>
      <c r="I166" s="333">
        <v>0</v>
      </c>
      <c r="J166" s="333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333">
        <v>0</v>
      </c>
      <c r="I167" s="333">
        <v>0</v>
      </c>
      <c r="J167" s="333">
        <v>0</v>
      </c>
      <c r="K167" s="328">
        <f t="shared" si="4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333">
        <v>0</v>
      </c>
      <c r="I168" s="333">
        <v>0</v>
      </c>
      <c r="J168" s="333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0</v>
      </c>
      <c r="F169" s="333">
        <f t="shared" si="5"/>
        <v>0</v>
      </c>
      <c r="G169" s="333">
        <f t="shared" si="5"/>
        <v>0</v>
      </c>
      <c r="H169" s="333">
        <f t="shared" si="5"/>
        <v>847</v>
      </c>
      <c r="I169" s="333">
        <f t="shared" si="5"/>
        <v>723</v>
      </c>
      <c r="J169" s="333">
        <f t="shared" si="5"/>
        <v>299</v>
      </c>
      <c r="K169" s="328">
        <f t="shared" si="4"/>
        <v>299</v>
      </c>
    </row>
    <row r="170" spans="2:11" ht="13.2" customHeight="1" x14ac:dyDescent="0.25">
      <c r="B170" s="200" t="s">
        <v>1051</v>
      </c>
    </row>
    <row r="171" spans="2:11" ht="37.200000000000003" customHeight="1" x14ac:dyDescent="0.4">
      <c r="B171" s="635" t="s">
        <v>1496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236" t="s">
        <v>754</v>
      </c>
      <c r="J172" s="237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237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40.799999999999997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55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19.6640625" style="326" customWidth="1"/>
    <col min="4" max="4" width="39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x14ac:dyDescent="0.25">
      <c r="B9" s="805" t="s">
        <v>864</v>
      </c>
      <c r="C9" s="805"/>
      <c r="D9" s="805"/>
      <c r="E9" s="34"/>
      <c r="F9" s="34"/>
      <c r="G9" s="34"/>
      <c r="H9" s="34"/>
    </row>
    <row r="11" spans="2:11" ht="23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131">
        <v>0</v>
      </c>
      <c r="I15" s="254">
        <v>0</v>
      </c>
      <c r="J15" s="254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131">
        <v>0</v>
      </c>
      <c r="I16" s="254">
        <v>0</v>
      </c>
      <c r="J16" s="254">
        <v>0</v>
      </c>
      <c r="K16" s="328">
        <f t="shared" ref="K16:K87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203</v>
      </c>
      <c r="F17" s="333">
        <v>203</v>
      </c>
      <c r="G17" s="333">
        <v>48</v>
      </c>
      <c r="H17" s="131">
        <v>0</v>
      </c>
      <c r="I17" s="254">
        <v>0</v>
      </c>
      <c r="J17" s="254">
        <v>0</v>
      </c>
      <c r="K17" s="328">
        <f t="shared" si="0"/>
        <v>48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131">
        <v>0</v>
      </c>
      <c r="I18" s="254">
        <v>0</v>
      </c>
      <c r="J18" s="254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142</v>
      </c>
      <c r="F19" s="333">
        <v>139</v>
      </c>
      <c r="G19" s="333">
        <v>10</v>
      </c>
      <c r="H19" s="131">
        <v>160</v>
      </c>
      <c r="I19" s="254">
        <v>158</v>
      </c>
      <c r="J19" s="254">
        <v>15</v>
      </c>
      <c r="K19" s="328">
        <f t="shared" si="0"/>
        <v>25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131">
        <v>0</v>
      </c>
      <c r="I20" s="254">
        <v>0</v>
      </c>
      <c r="J20" s="254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131">
        <v>28</v>
      </c>
      <c r="I21" s="254">
        <v>21</v>
      </c>
      <c r="J21" s="254">
        <v>9</v>
      </c>
      <c r="K21" s="328">
        <f t="shared" si="0"/>
        <v>9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131">
        <v>0</v>
      </c>
      <c r="I22" s="254">
        <v>0</v>
      </c>
      <c r="J22" s="254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58</v>
      </c>
      <c r="F23" s="333">
        <v>58</v>
      </c>
      <c r="G23" s="333">
        <v>5</v>
      </c>
      <c r="H23" s="131">
        <v>34</v>
      </c>
      <c r="I23" s="254">
        <v>34</v>
      </c>
      <c r="J23" s="254">
        <v>15</v>
      </c>
      <c r="K23" s="328">
        <f t="shared" si="0"/>
        <v>20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407</v>
      </c>
      <c r="F24" s="333">
        <v>401</v>
      </c>
      <c r="G24" s="333">
        <v>28</v>
      </c>
      <c r="H24" s="131">
        <v>506</v>
      </c>
      <c r="I24" s="254">
        <v>489</v>
      </c>
      <c r="J24" s="254">
        <v>37</v>
      </c>
      <c r="K24" s="328">
        <f t="shared" si="0"/>
        <v>65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131">
        <v>0</v>
      </c>
      <c r="I26" s="254">
        <v>0</v>
      </c>
      <c r="J26" s="254">
        <v>0</v>
      </c>
      <c r="K26" s="328">
        <f>G26+J26</f>
        <v>0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131">
        <v>0</v>
      </c>
      <c r="I27" s="254">
        <v>0</v>
      </c>
      <c r="J27" s="254">
        <v>0</v>
      </c>
      <c r="K27" s="328">
        <f>G27+J27</f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>G28+J28</f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>G29+J29</f>
        <v>0</v>
      </c>
    </row>
    <row r="30" spans="2:11" ht="14.4" customHeight="1" x14ac:dyDescent="0.25">
      <c r="B30" s="790"/>
      <c r="C30" s="760"/>
      <c r="D30" s="58" t="s">
        <v>739</v>
      </c>
      <c r="E30" s="333">
        <v>499</v>
      </c>
      <c r="F30" s="333">
        <v>442</v>
      </c>
      <c r="G30" s="333">
        <v>13</v>
      </c>
      <c r="H30" s="131">
        <v>0</v>
      </c>
      <c r="I30" s="254">
        <v>0</v>
      </c>
      <c r="J30" s="254">
        <v>0</v>
      </c>
      <c r="K30" s="328">
        <f t="shared" si="0"/>
        <v>13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131">
        <v>0</v>
      </c>
      <c r="I31" s="254">
        <v>0</v>
      </c>
      <c r="J31" s="254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131">
        <v>0</v>
      </c>
      <c r="I32" s="254">
        <v>0</v>
      </c>
      <c r="J32" s="254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332</v>
      </c>
      <c r="F33" s="333">
        <v>309</v>
      </c>
      <c r="G33" s="333">
        <v>11</v>
      </c>
      <c r="H33" s="131">
        <v>96</v>
      </c>
      <c r="I33" s="254">
        <v>96</v>
      </c>
      <c r="J33" s="254">
        <v>20</v>
      </c>
      <c r="K33" s="328">
        <f t="shared" si="0"/>
        <v>31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131">
        <v>0</v>
      </c>
      <c r="I34" s="254">
        <v>0</v>
      </c>
      <c r="J34" s="254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131">
        <v>0</v>
      </c>
      <c r="I35" s="254">
        <v>0</v>
      </c>
      <c r="J35" s="254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131">
        <v>0</v>
      </c>
      <c r="I36" s="254">
        <v>0</v>
      </c>
      <c r="J36" s="254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131">
        <v>0</v>
      </c>
      <c r="I37" s="254">
        <v>0</v>
      </c>
      <c r="J37" s="254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83</v>
      </c>
      <c r="F38" s="333">
        <v>76</v>
      </c>
      <c r="G38" s="333">
        <v>0</v>
      </c>
      <c r="H38" s="131">
        <v>0</v>
      </c>
      <c r="I38" s="254">
        <v>0</v>
      </c>
      <c r="J38" s="254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131">
        <v>0</v>
      </c>
      <c r="I39" s="254">
        <v>0</v>
      </c>
      <c r="J39" s="254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131">
        <v>0</v>
      </c>
      <c r="I40" s="254">
        <v>0</v>
      </c>
      <c r="J40" s="254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131">
        <v>0</v>
      </c>
      <c r="I41" s="254">
        <v>0</v>
      </c>
      <c r="J41" s="254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131">
        <v>0</v>
      </c>
      <c r="I42" s="254">
        <v>0</v>
      </c>
      <c r="J42" s="254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331</v>
      </c>
      <c r="F44" s="333">
        <v>284</v>
      </c>
      <c r="G44" s="333">
        <v>6</v>
      </c>
      <c r="H44" s="131">
        <v>0</v>
      </c>
      <c r="I44" s="254">
        <v>0</v>
      </c>
      <c r="J44" s="254">
        <v>0</v>
      </c>
      <c r="K44" s="328">
        <f t="shared" si="0"/>
        <v>6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131">
        <v>0</v>
      </c>
      <c r="I45" s="254">
        <v>0</v>
      </c>
      <c r="J45" s="254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131">
        <v>0</v>
      </c>
      <c r="I46" s="254">
        <v>0</v>
      </c>
      <c r="J46" s="254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60</v>
      </c>
      <c r="F47" s="333">
        <v>57</v>
      </c>
      <c r="G47" s="333">
        <v>5</v>
      </c>
      <c r="H47" s="131">
        <v>0</v>
      </c>
      <c r="I47" s="254">
        <v>0</v>
      </c>
      <c r="J47" s="254">
        <v>0</v>
      </c>
      <c r="K47" s="328">
        <f t="shared" si="0"/>
        <v>5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131">
        <v>0</v>
      </c>
      <c r="I48" s="254">
        <v>0</v>
      </c>
      <c r="J48" s="254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131">
        <v>0</v>
      </c>
      <c r="I49" s="254">
        <v>0</v>
      </c>
      <c r="J49" s="254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131">
        <v>0</v>
      </c>
      <c r="I50" s="254">
        <v>0</v>
      </c>
      <c r="J50" s="254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131">
        <v>0</v>
      </c>
      <c r="I51" s="254">
        <v>0</v>
      </c>
      <c r="J51" s="254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131">
        <v>0</v>
      </c>
      <c r="I52" s="254">
        <v>0</v>
      </c>
      <c r="J52" s="254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131">
        <v>0</v>
      </c>
      <c r="I53" s="254">
        <v>0</v>
      </c>
      <c r="J53" s="254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10</v>
      </c>
      <c r="F54" s="333">
        <v>9</v>
      </c>
      <c r="G54" s="333">
        <v>0</v>
      </c>
      <c r="H54" s="131">
        <v>1</v>
      </c>
      <c r="I54" s="254">
        <v>1</v>
      </c>
      <c r="J54" s="254">
        <v>1</v>
      </c>
      <c r="K54" s="328">
        <f t="shared" si="0"/>
        <v>1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131">
        <v>0</v>
      </c>
      <c r="I55" s="254">
        <v>0</v>
      </c>
      <c r="J55" s="254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131">
        <v>0</v>
      </c>
      <c r="I56" s="254">
        <v>0</v>
      </c>
      <c r="J56" s="254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131">
        <v>0</v>
      </c>
      <c r="I57" s="254">
        <v>0</v>
      </c>
      <c r="J57" s="254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131">
        <v>0</v>
      </c>
      <c r="I58" s="254">
        <v>0</v>
      </c>
      <c r="J58" s="254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131">
        <v>0</v>
      </c>
      <c r="I59" s="254">
        <v>0</v>
      </c>
      <c r="J59" s="254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131">
        <v>0</v>
      </c>
      <c r="I60" s="254">
        <v>0</v>
      </c>
      <c r="J60" s="254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131">
        <v>0</v>
      </c>
      <c r="I61" s="254">
        <v>0</v>
      </c>
      <c r="J61" s="254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131">
        <v>0</v>
      </c>
      <c r="I62" s="254">
        <v>0</v>
      </c>
      <c r="J62" s="254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131">
        <v>0</v>
      </c>
      <c r="I63" s="254">
        <v>0</v>
      </c>
      <c r="J63" s="254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131">
        <v>0</v>
      </c>
      <c r="I64" s="254">
        <v>0</v>
      </c>
      <c r="J64" s="254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131">
        <v>0</v>
      </c>
      <c r="I65" s="254">
        <v>0</v>
      </c>
      <c r="J65" s="254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42</v>
      </c>
      <c r="F66" s="333">
        <v>34</v>
      </c>
      <c r="G66" s="333">
        <v>0</v>
      </c>
      <c r="H66" s="131">
        <v>0</v>
      </c>
      <c r="I66" s="254">
        <v>0</v>
      </c>
      <c r="J66" s="254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131">
        <v>5</v>
      </c>
      <c r="I67" s="254">
        <v>5</v>
      </c>
      <c r="J67" s="254">
        <v>18</v>
      </c>
      <c r="K67" s="328">
        <f t="shared" si="0"/>
        <v>18</v>
      </c>
    </row>
    <row r="68" spans="2:11" ht="13.95" customHeight="1" x14ac:dyDescent="0.25">
      <c r="B68" s="786"/>
      <c r="C68" s="787"/>
      <c r="D68" s="58" t="s">
        <v>739</v>
      </c>
      <c r="E68" s="333">
        <v>56</v>
      </c>
      <c r="F68" s="333">
        <v>55</v>
      </c>
      <c r="G68" s="333">
        <v>5</v>
      </c>
      <c r="H68" s="131">
        <v>0</v>
      </c>
      <c r="I68" s="254">
        <v>0</v>
      </c>
      <c r="J68" s="254">
        <v>0</v>
      </c>
      <c r="K68" s="328">
        <f t="shared" si="0"/>
        <v>5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131">
        <v>0</v>
      </c>
      <c r="I69" s="254">
        <v>0</v>
      </c>
      <c r="J69" s="254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131">
        <v>0</v>
      </c>
      <c r="I70" s="254">
        <v>0</v>
      </c>
      <c r="J70" s="254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100</v>
      </c>
      <c r="F71" s="333">
        <v>91</v>
      </c>
      <c r="G71" s="333">
        <v>3</v>
      </c>
      <c r="H71" s="131">
        <v>0</v>
      </c>
      <c r="I71" s="254">
        <v>0</v>
      </c>
      <c r="J71" s="254">
        <v>0</v>
      </c>
      <c r="K71" s="328">
        <f t="shared" si="0"/>
        <v>3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131">
        <v>0</v>
      </c>
      <c r="I72" s="254">
        <v>0</v>
      </c>
      <c r="J72" s="254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131">
        <v>0</v>
      </c>
      <c r="I73" s="254">
        <v>0</v>
      </c>
      <c r="J73" s="254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131">
        <v>0</v>
      </c>
      <c r="I74" s="254">
        <v>0</v>
      </c>
      <c r="J74" s="254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131">
        <v>0</v>
      </c>
      <c r="I75" s="254">
        <v>0</v>
      </c>
      <c r="J75" s="254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131">
        <v>0</v>
      </c>
      <c r="I76" s="254">
        <v>0</v>
      </c>
      <c r="J76" s="254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44</v>
      </c>
      <c r="F77" s="333">
        <v>42</v>
      </c>
      <c r="G77" s="333">
        <v>0</v>
      </c>
      <c r="H77" s="131">
        <v>0</v>
      </c>
      <c r="I77" s="254">
        <v>0</v>
      </c>
      <c r="J77" s="254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131">
        <v>0</v>
      </c>
      <c r="I78" s="254">
        <v>0</v>
      </c>
      <c r="J78" s="254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131">
        <v>0</v>
      </c>
      <c r="I79" s="254">
        <v>0</v>
      </c>
      <c r="J79" s="254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131">
        <v>0</v>
      </c>
      <c r="I80" s="254">
        <v>0</v>
      </c>
      <c r="J80" s="254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131">
        <v>0</v>
      </c>
      <c r="I81" s="254">
        <v>0</v>
      </c>
      <c r="J81" s="254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131">
        <v>0</v>
      </c>
      <c r="I82" s="254">
        <v>0</v>
      </c>
      <c r="J82" s="254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v>46</v>
      </c>
      <c r="F83" s="333">
        <v>34</v>
      </c>
      <c r="G83" s="333">
        <v>4</v>
      </c>
      <c r="H83" s="131">
        <v>65</v>
      </c>
      <c r="I83" s="254">
        <v>65</v>
      </c>
      <c r="J83" s="254">
        <v>36</v>
      </c>
      <c r="K83" s="328">
        <f t="shared" si="0"/>
        <v>40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131">
        <v>0</v>
      </c>
      <c r="I84" s="254">
        <v>0</v>
      </c>
      <c r="J84" s="254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131">
        <v>0</v>
      </c>
      <c r="I85" s="254">
        <v>0</v>
      </c>
      <c r="J85" s="254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31</v>
      </c>
      <c r="F86" s="333">
        <v>26</v>
      </c>
      <c r="G86" s="333">
        <v>0</v>
      </c>
      <c r="H86" s="131">
        <v>0</v>
      </c>
      <c r="I86" s="254">
        <v>0</v>
      </c>
      <c r="J86" s="254">
        <v>0</v>
      </c>
      <c r="K86" s="328">
        <f t="shared" si="0"/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333">
        <v>0</v>
      </c>
      <c r="F87" s="333">
        <v>0</v>
      </c>
      <c r="G87" s="333">
        <v>0</v>
      </c>
      <c r="H87" s="131">
        <v>8</v>
      </c>
      <c r="I87" s="254">
        <v>8</v>
      </c>
      <c r="J87" s="254">
        <v>30</v>
      </c>
      <c r="K87" s="328">
        <f t="shared" si="0"/>
        <v>30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336">
        <v>0</v>
      </c>
      <c r="I88" s="336">
        <v>0</v>
      </c>
      <c r="J88" s="336">
        <v>0</v>
      </c>
      <c r="K88" s="336">
        <f>G88+J88</f>
        <v>0</v>
      </c>
    </row>
    <row r="89" spans="2:11" ht="27.6" x14ac:dyDescent="0.25">
      <c r="B89" s="786"/>
      <c r="C89" s="787"/>
      <c r="D89" s="105" t="s">
        <v>1006</v>
      </c>
      <c r="E89" s="333">
        <v>0</v>
      </c>
      <c r="F89" s="333">
        <v>0</v>
      </c>
      <c r="G89" s="333">
        <v>0</v>
      </c>
      <c r="H89" s="131">
        <v>0</v>
      </c>
      <c r="I89" s="254">
        <v>0</v>
      </c>
      <c r="J89" s="254">
        <v>0</v>
      </c>
      <c r="K89" s="328">
        <f t="shared" ref="K89:K163" si="1">G89+J89</f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131">
        <v>14</v>
      </c>
      <c r="I90" s="254">
        <v>13</v>
      </c>
      <c r="J90" s="254">
        <v>36</v>
      </c>
      <c r="K90" s="328">
        <f t="shared" si="1"/>
        <v>36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131">
        <v>0</v>
      </c>
      <c r="I91" s="254">
        <v>0</v>
      </c>
      <c r="J91" s="254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131">
        <v>0</v>
      </c>
      <c r="I92" s="254">
        <v>0</v>
      </c>
      <c r="J92" s="254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131">
        <v>0</v>
      </c>
      <c r="I93" s="254">
        <v>0</v>
      </c>
      <c r="J93" s="254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131">
        <v>0</v>
      </c>
      <c r="I94" s="254">
        <v>0</v>
      </c>
      <c r="J94" s="254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131">
        <v>5</v>
      </c>
      <c r="I95" s="254">
        <v>2</v>
      </c>
      <c r="J95" s="254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131">
        <v>0</v>
      </c>
      <c r="I96" s="254">
        <v>0</v>
      </c>
      <c r="J96" s="254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131">
        <v>0</v>
      </c>
      <c r="I97" s="254">
        <v>0</v>
      </c>
      <c r="J97" s="254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131">
        <v>21</v>
      </c>
      <c r="I98" s="254">
        <v>21</v>
      </c>
      <c r="J98" s="254">
        <v>98</v>
      </c>
      <c r="K98" s="328">
        <f t="shared" si="1"/>
        <v>98</v>
      </c>
    </row>
    <row r="99" spans="2:11" ht="13.95" customHeight="1" x14ac:dyDescent="0.25">
      <c r="B99" s="786"/>
      <c r="C99" s="787"/>
      <c r="D99" s="58" t="s">
        <v>739</v>
      </c>
      <c r="E99" s="333">
        <v>35</v>
      </c>
      <c r="F99" s="333">
        <v>31</v>
      </c>
      <c r="G99" s="333">
        <v>11</v>
      </c>
      <c r="H99" s="131">
        <v>0</v>
      </c>
      <c r="I99" s="254">
        <v>0</v>
      </c>
      <c r="J99" s="254">
        <v>0</v>
      </c>
      <c r="K99" s="328">
        <f t="shared" si="1"/>
        <v>11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36</v>
      </c>
      <c r="F100" s="333">
        <v>34</v>
      </c>
      <c r="G100" s="333">
        <v>39</v>
      </c>
      <c r="H100" s="131">
        <v>0</v>
      </c>
      <c r="I100" s="254">
        <v>0</v>
      </c>
      <c r="J100" s="254">
        <v>0</v>
      </c>
      <c r="K100" s="328">
        <f t="shared" si="1"/>
        <v>39</v>
      </c>
    </row>
    <row r="101" spans="2:11" ht="13.95" customHeight="1" x14ac:dyDescent="0.25">
      <c r="B101" s="786"/>
      <c r="C101" s="787"/>
      <c r="D101" s="58" t="s">
        <v>739</v>
      </c>
      <c r="E101" s="333">
        <v>42</v>
      </c>
      <c r="F101" s="333">
        <v>38</v>
      </c>
      <c r="G101" s="333">
        <v>2</v>
      </c>
      <c r="H101" s="131">
        <v>11</v>
      </c>
      <c r="I101" s="254">
        <v>11</v>
      </c>
      <c r="J101" s="254">
        <v>27</v>
      </c>
      <c r="K101" s="328">
        <f t="shared" si="1"/>
        <v>29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131">
        <v>0</v>
      </c>
      <c r="I102" s="254">
        <v>0</v>
      </c>
      <c r="J102" s="254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131">
        <v>0</v>
      </c>
      <c r="I103" s="254">
        <v>0</v>
      </c>
      <c r="J103" s="254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131">
        <v>0</v>
      </c>
      <c r="I104" s="254">
        <v>0</v>
      </c>
      <c r="J104" s="254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131">
        <v>0</v>
      </c>
      <c r="I105" s="254">
        <v>0</v>
      </c>
      <c r="J105" s="254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131">
        <v>0</v>
      </c>
      <c r="I106" s="254">
        <v>0</v>
      </c>
      <c r="J106" s="254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131">
        <v>0</v>
      </c>
      <c r="I107" s="254">
        <v>0</v>
      </c>
      <c r="J107" s="254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131">
        <v>0</v>
      </c>
      <c r="I108" s="254">
        <v>0</v>
      </c>
      <c r="J108" s="254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109</v>
      </c>
      <c r="F111" s="333">
        <v>106</v>
      </c>
      <c r="G111" s="333">
        <v>7</v>
      </c>
      <c r="H111" s="131">
        <v>6</v>
      </c>
      <c r="I111" s="254">
        <v>6</v>
      </c>
      <c r="J111" s="254">
        <v>0</v>
      </c>
      <c r="K111" s="328">
        <f t="shared" si="1"/>
        <v>7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131">
        <v>0</v>
      </c>
      <c r="I112" s="254">
        <v>0</v>
      </c>
      <c r="J112" s="254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131">
        <v>0</v>
      </c>
      <c r="I113" s="254">
        <v>0</v>
      </c>
      <c r="J113" s="254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131">
        <v>0</v>
      </c>
      <c r="I114" s="254">
        <v>0</v>
      </c>
      <c r="J114" s="254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131">
        <v>0</v>
      </c>
      <c r="I115" s="254">
        <v>0</v>
      </c>
      <c r="J115" s="254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131">
        <v>0</v>
      </c>
      <c r="I116" s="254">
        <v>0</v>
      </c>
      <c r="J116" s="254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131">
        <v>0</v>
      </c>
      <c r="I117" s="254">
        <v>0</v>
      </c>
      <c r="J117" s="254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131">
        <v>0</v>
      </c>
      <c r="I118" s="254">
        <v>0</v>
      </c>
      <c r="J118" s="254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131">
        <v>0</v>
      </c>
      <c r="I119" s="254">
        <v>0</v>
      </c>
      <c r="J119" s="254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78</v>
      </c>
      <c r="F120" s="333">
        <v>75</v>
      </c>
      <c r="G120" s="333">
        <v>15</v>
      </c>
      <c r="H120" s="131">
        <v>55</v>
      </c>
      <c r="I120" s="254">
        <v>54</v>
      </c>
      <c r="J120" s="254">
        <v>12</v>
      </c>
      <c r="K120" s="328">
        <f t="shared" si="1"/>
        <v>27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131">
        <v>201</v>
      </c>
      <c r="I121" s="254">
        <v>190</v>
      </c>
      <c r="J121" s="254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131">
        <v>0</v>
      </c>
      <c r="I122" s="254">
        <v>0</v>
      </c>
      <c r="J122" s="254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131">
        <v>0</v>
      </c>
      <c r="I123" s="254">
        <v>0</v>
      </c>
      <c r="J123" s="254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131">
        <v>0</v>
      </c>
      <c r="I124" s="254">
        <v>0</v>
      </c>
      <c r="J124" s="254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153</v>
      </c>
      <c r="F125" s="333">
        <v>139</v>
      </c>
      <c r="G125" s="333">
        <v>30</v>
      </c>
      <c r="H125" s="131">
        <v>290</v>
      </c>
      <c r="I125" s="254">
        <v>220</v>
      </c>
      <c r="J125" s="254">
        <v>48</v>
      </c>
      <c r="K125" s="328">
        <f t="shared" si="1"/>
        <v>78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131">
        <v>0</v>
      </c>
      <c r="I126" s="254">
        <v>0</v>
      </c>
      <c r="J126" s="254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203</v>
      </c>
      <c r="F129" s="333">
        <v>175</v>
      </c>
      <c r="G129" s="333">
        <v>10</v>
      </c>
      <c r="H129" s="131">
        <v>0</v>
      </c>
      <c r="I129" s="254">
        <v>0</v>
      </c>
      <c r="J129" s="254">
        <v>0</v>
      </c>
      <c r="K129" s="328">
        <f t="shared" si="1"/>
        <v>10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131">
        <v>0</v>
      </c>
      <c r="I130" s="254">
        <v>0</v>
      </c>
      <c r="J130" s="254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131">
        <v>0</v>
      </c>
      <c r="I131" s="254">
        <v>0</v>
      </c>
      <c r="J131" s="254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285</v>
      </c>
      <c r="F133" s="333">
        <v>261</v>
      </c>
      <c r="G133" s="333">
        <v>11</v>
      </c>
      <c r="H133" s="131">
        <v>0</v>
      </c>
      <c r="I133" s="254">
        <v>0</v>
      </c>
      <c r="J133" s="254">
        <v>0</v>
      </c>
      <c r="K133" s="328">
        <f t="shared" si="1"/>
        <v>11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131">
        <v>0</v>
      </c>
      <c r="I134" s="254">
        <v>0</v>
      </c>
      <c r="J134" s="254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131">
        <v>0</v>
      </c>
      <c r="I135" s="254">
        <v>0</v>
      </c>
      <c r="J135" s="254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131">
        <v>0</v>
      </c>
      <c r="I136" s="254">
        <v>0</v>
      </c>
      <c r="J136" s="254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131">
        <v>0</v>
      </c>
      <c r="I137" s="254">
        <v>0</v>
      </c>
      <c r="J137" s="254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131">
        <v>0</v>
      </c>
      <c r="I139" s="254">
        <v>0</v>
      </c>
      <c r="J139" s="254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131">
        <v>0</v>
      </c>
      <c r="I140" s="254">
        <v>0</v>
      </c>
      <c r="J140" s="254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131">
        <v>0</v>
      </c>
      <c r="I141" s="254">
        <v>0</v>
      </c>
      <c r="J141" s="254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131">
        <v>0</v>
      </c>
      <c r="I144" s="254">
        <v>0</v>
      </c>
      <c r="J144" s="254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131">
        <v>0</v>
      </c>
      <c r="I145" s="254">
        <v>0</v>
      </c>
      <c r="J145" s="254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9</v>
      </c>
      <c r="F146" s="333">
        <v>6</v>
      </c>
      <c r="G146" s="333">
        <v>0</v>
      </c>
      <c r="H146" s="131">
        <v>0</v>
      </c>
      <c r="I146" s="254">
        <v>0</v>
      </c>
      <c r="J146" s="254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470</v>
      </c>
      <c r="F147" s="333">
        <v>458</v>
      </c>
      <c r="G147" s="333">
        <v>1</v>
      </c>
      <c r="H147" s="131">
        <v>162</v>
      </c>
      <c r="I147" s="254">
        <v>154</v>
      </c>
      <c r="J147" s="254">
        <v>0</v>
      </c>
      <c r="K147" s="328">
        <f t="shared" si="1"/>
        <v>1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131">
        <v>0</v>
      </c>
      <c r="I149" s="254">
        <v>0</v>
      </c>
      <c r="J149" s="254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131">
        <v>0</v>
      </c>
      <c r="I150" s="254">
        <v>0</v>
      </c>
      <c r="J150" s="254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v>203</v>
      </c>
      <c r="F151" s="333">
        <v>178</v>
      </c>
      <c r="G151" s="333">
        <v>0</v>
      </c>
      <c r="H151" s="131">
        <v>79</v>
      </c>
      <c r="I151" s="254">
        <v>77</v>
      </c>
      <c r="J151" s="254">
        <v>23</v>
      </c>
      <c r="K151" s="328">
        <f t="shared" si="1"/>
        <v>23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131">
        <v>0</v>
      </c>
      <c r="I152" s="254">
        <v>0</v>
      </c>
      <c r="J152" s="254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v>226</v>
      </c>
      <c r="F153" s="333">
        <v>194</v>
      </c>
      <c r="G153" s="333">
        <v>1</v>
      </c>
      <c r="H153" s="131">
        <v>74</v>
      </c>
      <c r="I153" s="254">
        <v>60</v>
      </c>
      <c r="J153" s="254">
        <v>5</v>
      </c>
      <c r="K153" s="328">
        <f t="shared" si="1"/>
        <v>6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131">
        <v>0</v>
      </c>
      <c r="I154" s="254">
        <v>0</v>
      </c>
      <c r="J154" s="254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131">
        <v>0</v>
      </c>
      <c r="I155" s="254">
        <v>0</v>
      </c>
      <c r="J155" s="254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131">
        <v>0</v>
      </c>
      <c r="I156" s="254">
        <v>0</v>
      </c>
      <c r="J156" s="254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70</v>
      </c>
      <c r="F157" s="333">
        <v>70</v>
      </c>
      <c r="G157" s="333">
        <v>5</v>
      </c>
      <c r="H157" s="131">
        <v>2</v>
      </c>
      <c r="I157" s="254">
        <v>2</v>
      </c>
      <c r="J157" s="254">
        <v>7</v>
      </c>
      <c r="K157" s="328">
        <f t="shared" si="1"/>
        <v>12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90</v>
      </c>
      <c r="F158" s="333">
        <v>69</v>
      </c>
      <c r="G158" s="333">
        <v>2</v>
      </c>
      <c r="H158" s="131">
        <v>250</v>
      </c>
      <c r="I158" s="254">
        <v>230</v>
      </c>
      <c r="J158" s="254">
        <v>33</v>
      </c>
      <c r="K158" s="328">
        <f t="shared" si="1"/>
        <v>35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131">
        <v>13</v>
      </c>
      <c r="I159" s="254">
        <v>13</v>
      </c>
      <c r="J159" s="254">
        <v>20</v>
      </c>
      <c r="K159" s="328">
        <f t="shared" si="1"/>
        <v>20</v>
      </c>
    </row>
    <row r="160" spans="2:11" ht="13.95" customHeight="1" x14ac:dyDescent="0.25">
      <c r="B160" s="786"/>
      <c r="C160" s="787"/>
      <c r="D160" s="58" t="s">
        <v>739</v>
      </c>
      <c r="E160" s="333">
        <v>319</v>
      </c>
      <c r="F160" s="333">
        <v>250</v>
      </c>
      <c r="G160" s="333">
        <v>15</v>
      </c>
      <c r="H160" s="131">
        <v>0</v>
      </c>
      <c r="I160" s="254">
        <v>0</v>
      </c>
      <c r="J160" s="254">
        <v>0</v>
      </c>
      <c r="K160" s="328">
        <f t="shared" si="1"/>
        <v>15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1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131">
        <v>0</v>
      </c>
      <c r="I162" s="254">
        <v>0</v>
      </c>
      <c r="J162" s="254">
        <v>0</v>
      </c>
      <c r="K162" s="328">
        <f t="shared" si="1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131">
        <v>0</v>
      </c>
      <c r="I163" s="254">
        <v>0</v>
      </c>
      <c r="J163" s="254">
        <v>0</v>
      </c>
      <c r="K163" s="328">
        <f t="shared" si="1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131">
        <v>0</v>
      </c>
      <c r="I164" s="254">
        <v>0</v>
      </c>
      <c r="J164" s="254">
        <v>0</v>
      </c>
      <c r="K164" s="328">
        <f t="shared" ref="K164:K169" si="4">G164+J164</f>
        <v>0</v>
      </c>
    </row>
    <row r="165" spans="2:11" ht="13.95" customHeight="1" x14ac:dyDescent="0.25">
      <c r="B165" s="786"/>
      <c r="C165" s="787"/>
      <c r="D165" s="58" t="s">
        <v>739</v>
      </c>
      <c r="E165" s="333">
        <v>58</v>
      </c>
      <c r="F165" s="333">
        <v>52</v>
      </c>
      <c r="G165" s="333">
        <v>9</v>
      </c>
      <c r="H165" s="131">
        <v>43</v>
      </c>
      <c r="I165" s="254">
        <v>43</v>
      </c>
      <c r="J165" s="254">
        <v>18</v>
      </c>
      <c r="K165" s="328">
        <f t="shared" si="4"/>
        <v>27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131">
        <v>0</v>
      </c>
      <c r="I166" s="254">
        <v>0</v>
      </c>
      <c r="J166" s="254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321</v>
      </c>
      <c r="F167" s="333">
        <v>282</v>
      </c>
      <c r="G167" s="333">
        <v>8</v>
      </c>
      <c r="H167" s="131">
        <v>171</v>
      </c>
      <c r="I167" s="254">
        <v>10</v>
      </c>
      <c r="J167" s="254">
        <v>14</v>
      </c>
      <c r="K167" s="328">
        <f t="shared" si="4"/>
        <v>22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131">
        <v>0</v>
      </c>
      <c r="I168" s="254">
        <v>0</v>
      </c>
      <c r="J168" s="254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5151</v>
      </c>
      <c r="F169" s="333">
        <f t="shared" si="5"/>
        <v>4678</v>
      </c>
      <c r="G169" s="333">
        <f t="shared" si="5"/>
        <v>304</v>
      </c>
      <c r="H169" s="333">
        <f t="shared" si="5"/>
        <v>2300</v>
      </c>
      <c r="I169" s="333">
        <f t="shared" si="5"/>
        <v>1983</v>
      </c>
      <c r="J169" s="333">
        <f t="shared" si="5"/>
        <v>522</v>
      </c>
      <c r="K169" s="328">
        <f t="shared" si="4"/>
        <v>826</v>
      </c>
    </row>
    <row r="170" spans="2:11" ht="13.2" customHeight="1" x14ac:dyDescent="0.25">
      <c r="B170" s="200" t="s">
        <v>1051</v>
      </c>
    </row>
    <row r="171" spans="2:11" ht="37.200000000000003" customHeight="1" x14ac:dyDescent="0.4">
      <c r="B171" s="635" t="s">
        <v>1497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236" t="s">
        <v>754</v>
      </c>
      <c r="J172" s="237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237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27.6" customHeight="1" x14ac:dyDescent="0.25">
      <c r="B176" s="812" t="s">
        <v>826</v>
      </c>
      <c r="C176" s="812"/>
      <c r="D176" s="625"/>
      <c r="E176" s="625"/>
      <c r="F176" s="625"/>
      <c r="G176" s="625"/>
      <c r="H176" s="625"/>
      <c r="I176" s="625"/>
      <c r="J176" s="625"/>
      <c r="K176" s="625"/>
    </row>
    <row r="177" spans="2:11" ht="28.2" customHeight="1" x14ac:dyDescent="0.25">
      <c r="B177" s="812" t="s">
        <v>827</v>
      </c>
      <c r="C177" s="812"/>
      <c r="D177" s="625"/>
      <c r="E177" s="625"/>
      <c r="F177" s="625"/>
      <c r="G177" s="625"/>
      <c r="H177" s="625"/>
      <c r="I177" s="625"/>
      <c r="J177" s="625"/>
      <c r="K177" s="625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77:K177"/>
    <mergeCell ref="B166:B167"/>
    <mergeCell ref="C166:C167"/>
    <mergeCell ref="C169:D169"/>
    <mergeCell ref="B171:K171"/>
    <mergeCell ref="D174:I174"/>
    <mergeCell ref="B176:K176"/>
    <mergeCell ref="B154:B157"/>
    <mergeCell ref="C154:C157"/>
    <mergeCell ref="B158:B160"/>
    <mergeCell ref="C158:C160"/>
    <mergeCell ref="B163:B165"/>
    <mergeCell ref="C163:C165"/>
    <mergeCell ref="B161:B162"/>
    <mergeCell ref="C161:C162"/>
    <mergeCell ref="B147:B149"/>
    <mergeCell ref="C147:C149"/>
    <mergeCell ref="B150:B151"/>
    <mergeCell ref="C150:C151"/>
    <mergeCell ref="B152:B153"/>
    <mergeCell ref="C152:C153"/>
    <mergeCell ref="B130:B133"/>
    <mergeCell ref="C130:C133"/>
    <mergeCell ref="B134:B138"/>
    <mergeCell ref="C134:C138"/>
    <mergeCell ref="B139:B146"/>
    <mergeCell ref="C139:C146"/>
    <mergeCell ref="B117:B120"/>
    <mergeCell ref="C117:C120"/>
    <mergeCell ref="B121:B125"/>
    <mergeCell ref="C121:C125"/>
    <mergeCell ref="B126:B129"/>
    <mergeCell ref="C126:C129"/>
    <mergeCell ref="B100:B101"/>
    <mergeCell ref="C100:C101"/>
    <mergeCell ref="B102:B111"/>
    <mergeCell ref="C102:C111"/>
    <mergeCell ref="B113:B116"/>
    <mergeCell ref="C113:C116"/>
    <mergeCell ref="B87:B89"/>
    <mergeCell ref="C87:C89"/>
    <mergeCell ref="B90:B92"/>
    <mergeCell ref="C90:C92"/>
    <mergeCell ref="B93:B99"/>
    <mergeCell ref="C93:C99"/>
    <mergeCell ref="B72:B77"/>
    <mergeCell ref="C72:C77"/>
    <mergeCell ref="B78:B83"/>
    <mergeCell ref="C78:C83"/>
    <mergeCell ref="B84:B86"/>
    <mergeCell ref="C84:C86"/>
    <mergeCell ref="B60:B66"/>
    <mergeCell ref="C60:C66"/>
    <mergeCell ref="B67:B68"/>
    <mergeCell ref="C67:C68"/>
    <mergeCell ref="B69:B71"/>
    <mergeCell ref="C69:C71"/>
    <mergeCell ref="B52:B54"/>
    <mergeCell ref="C52:C54"/>
    <mergeCell ref="B55:B56"/>
    <mergeCell ref="C55:C56"/>
    <mergeCell ref="B57:B59"/>
    <mergeCell ref="C57:C59"/>
    <mergeCell ref="B40:B44"/>
    <mergeCell ref="C40:C44"/>
    <mergeCell ref="B46:B47"/>
    <mergeCell ref="C46:C47"/>
    <mergeCell ref="B48:B51"/>
    <mergeCell ref="C48:C51"/>
    <mergeCell ref="B26:B30"/>
    <mergeCell ref="C26:C30"/>
    <mergeCell ref="B31:B33"/>
    <mergeCell ref="C31:C33"/>
    <mergeCell ref="B34:B38"/>
    <mergeCell ref="C34:C38"/>
    <mergeCell ref="C20:C23"/>
    <mergeCell ref="B9:D9"/>
    <mergeCell ref="B11:B13"/>
    <mergeCell ref="C11:D13"/>
    <mergeCell ref="C14:D14"/>
    <mergeCell ref="B15:B17"/>
    <mergeCell ref="C15:C17"/>
    <mergeCell ref="B18:B19"/>
    <mergeCell ref="C18:C19"/>
    <mergeCell ref="B7:K7"/>
    <mergeCell ref="B24:B25"/>
    <mergeCell ref="C24:C25"/>
    <mergeCell ref="J1:K1"/>
    <mergeCell ref="B2:K2"/>
    <mergeCell ref="B3:K3"/>
    <mergeCell ref="B4:K4"/>
    <mergeCell ref="B6:K6"/>
    <mergeCell ref="E11:G11"/>
    <mergeCell ref="H11:J11"/>
    <mergeCell ref="K11:K13"/>
    <mergeCell ref="E12:F12"/>
    <mergeCell ref="G12:G13"/>
    <mergeCell ref="H12:I12"/>
    <mergeCell ref="J12:J13"/>
    <mergeCell ref="B20:B23"/>
  </mergeCells>
  <pageMargins left="0.98425196850393704" right="0.59055118110236227" top="0.78740157480314965" bottom="0.78740157480314965" header="0.31496062992125984" footer="0.31496062992125984"/>
  <pageSetup paperSize="9" scale="55" fitToWidth="2" fitToHeight="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1"/>
  <sheetViews>
    <sheetView view="pageBreakPreview" topLeftCell="A173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6640625" style="326" customWidth="1"/>
    <col min="4" max="4" width="37.66406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223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ht="14.4" x14ac:dyDescent="0.3">
      <c r="B9" s="805" t="s">
        <v>1235</v>
      </c>
      <c r="C9" s="805"/>
      <c r="D9" s="805"/>
      <c r="E9" s="642"/>
      <c r="F9" s="642"/>
      <c r="G9" s="642"/>
      <c r="H9" s="642"/>
      <c r="I9" s="642"/>
      <c r="J9" s="642"/>
      <c r="K9" s="642"/>
    </row>
    <row r="11" spans="2:11" ht="23.2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155</v>
      </c>
      <c r="F15" s="333">
        <v>140</v>
      </c>
      <c r="G15" s="333">
        <v>73</v>
      </c>
      <c r="H15" s="131">
        <v>226</v>
      </c>
      <c r="I15" s="131">
        <v>205</v>
      </c>
      <c r="J15" s="131">
        <v>801</v>
      </c>
      <c r="K15" s="328">
        <f>G15+J15</f>
        <v>874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131">
        <v>0</v>
      </c>
      <c r="I16" s="131">
        <v>0</v>
      </c>
      <c r="J16" s="131">
        <v>0</v>
      </c>
      <c r="K16" s="328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214</v>
      </c>
      <c r="F17" s="333">
        <v>214</v>
      </c>
      <c r="G17" s="333">
        <v>422</v>
      </c>
      <c r="H17" s="131">
        <v>111</v>
      </c>
      <c r="I17" s="131">
        <v>110</v>
      </c>
      <c r="J17" s="131">
        <v>201</v>
      </c>
      <c r="K17" s="328">
        <f t="shared" si="0"/>
        <v>623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5</v>
      </c>
      <c r="F18" s="333">
        <v>5</v>
      </c>
      <c r="G18" s="333">
        <v>6</v>
      </c>
      <c r="H18" s="131">
        <v>32</v>
      </c>
      <c r="I18" s="131">
        <v>30</v>
      </c>
      <c r="J18" s="131">
        <v>88</v>
      </c>
      <c r="K18" s="328">
        <f t="shared" si="0"/>
        <v>94</v>
      </c>
    </row>
    <row r="19" spans="2:11" ht="13.95" customHeight="1" x14ac:dyDescent="0.25">
      <c r="B19" s="786"/>
      <c r="C19" s="796"/>
      <c r="D19" s="58" t="s">
        <v>739</v>
      </c>
      <c r="E19" s="333">
        <v>147</v>
      </c>
      <c r="F19" s="333">
        <v>145</v>
      </c>
      <c r="G19" s="333">
        <v>50</v>
      </c>
      <c r="H19" s="131">
        <v>160</v>
      </c>
      <c r="I19" s="131">
        <v>158</v>
      </c>
      <c r="J19" s="131">
        <v>227</v>
      </c>
      <c r="K19" s="328">
        <f t="shared" si="0"/>
        <v>277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51</v>
      </c>
      <c r="F20" s="333">
        <v>51</v>
      </c>
      <c r="G20" s="333">
        <v>15</v>
      </c>
      <c r="H20" s="131">
        <v>59</v>
      </c>
      <c r="I20" s="131">
        <v>59</v>
      </c>
      <c r="J20" s="131">
        <v>70</v>
      </c>
      <c r="K20" s="328">
        <f t="shared" si="0"/>
        <v>85</v>
      </c>
    </row>
    <row r="21" spans="2:11" ht="13.95" customHeight="1" x14ac:dyDescent="0.25">
      <c r="B21" s="786"/>
      <c r="C21" s="787"/>
      <c r="D21" s="58" t="s">
        <v>472</v>
      </c>
      <c r="E21" s="333">
        <v>31</v>
      </c>
      <c r="F21" s="333">
        <v>21</v>
      </c>
      <c r="G21" s="333">
        <v>19</v>
      </c>
      <c r="H21" s="131">
        <v>28</v>
      </c>
      <c r="I21" s="131">
        <v>21</v>
      </c>
      <c r="J21" s="131">
        <v>69</v>
      </c>
      <c r="K21" s="328">
        <f t="shared" si="0"/>
        <v>88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131">
        <v>0</v>
      </c>
      <c r="I22" s="131"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62</v>
      </c>
      <c r="F23" s="333">
        <v>62</v>
      </c>
      <c r="G23" s="333">
        <v>15</v>
      </c>
      <c r="H23" s="131">
        <v>34</v>
      </c>
      <c r="I23" s="131">
        <v>34</v>
      </c>
      <c r="J23" s="131">
        <v>42</v>
      </c>
      <c r="K23" s="328">
        <f t="shared" si="0"/>
        <v>57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407</v>
      </c>
      <c r="F24" s="333">
        <v>401</v>
      </c>
      <c r="G24" s="333">
        <v>12</v>
      </c>
      <c r="H24" s="131">
        <v>506</v>
      </c>
      <c r="I24" s="131">
        <v>489</v>
      </c>
      <c r="J24" s="131">
        <v>156</v>
      </c>
      <c r="K24" s="328">
        <f t="shared" si="0"/>
        <v>168</v>
      </c>
    </row>
    <row r="25" spans="2:11" s="335" customFormat="1" ht="13.8" x14ac:dyDescent="0.25">
      <c r="B25" s="790"/>
      <c r="C25" s="792"/>
      <c r="D25" s="337" t="s">
        <v>1295</v>
      </c>
      <c r="E25" s="338"/>
      <c r="F25" s="338"/>
      <c r="G25" s="338"/>
      <c r="H25" s="131"/>
      <c r="I25" s="131"/>
      <c r="J25" s="131"/>
      <c r="K25" s="336"/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200</v>
      </c>
      <c r="F26" s="333">
        <v>173</v>
      </c>
      <c r="G26" s="333">
        <v>30</v>
      </c>
      <c r="H26" s="131">
        <v>91</v>
      </c>
      <c r="I26" s="131">
        <v>83</v>
      </c>
      <c r="J26" s="131">
        <v>64</v>
      </c>
      <c r="K26" s="328">
        <f t="shared" si="0"/>
        <v>94</v>
      </c>
    </row>
    <row r="27" spans="2:11" ht="13.8" x14ac:dyDescent="0.25">
      <c r="B27" s="797"/>
      <c r="C27" s="759"/>
      <c r="D27" s="58" t="s">
        <v>987</v>
      </c>
      <c r="E27" s="333">
        <v>8</v>
      </c>
      <c r="F27" s="333">
        <v>8</v>
      </c>
      <c r="G27" s="333">
        <v>0</v>
      </c>
      <c r="H27" s="131">
        <v>2</v>
      </c>
      <c r="I27" s="131">
        <v>2</v>
      </c>
      <c r="J27" s="131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554</v>
      </c>
      <c r="F30" s="333">
        <v>477</v>
      </c>
      <c r="G30" s="333">
        <v>103</v>
      </c>
      <c r="H30" s="131">
        <v>280</v>
      </c>
      <c r="I30" s="131">
        <v>270</v>
      </c>
      <c r="J30" s="131">
        <v>39</v>
      </c>
      <c r="K30" s="328">
        <f t="shared" si="0"/>
        <v>142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10</v>
      </c>
      <c r="F31" s="333">
        <v>10</v>
      </c>
      <c r="G31" s="333">
        <v>42</v>
      </c>
      <c r="H31" s="131">
        <v>5</v>
      </c>
      <c r="I31" s="131">
        <v>5</v>
      </c>
      <c r="J31" s="131">
        <v>12</v>
      </c>
      <c r="K31" s="328">
        <f t="shared" si="0"/>
        <v>54</v>
      </c>
    </row>
    <row r="32" spans="2:11" ht="13.95" customHeight="1" x14ac:dyDescent="0.25">
      <c r="B32" s="794"/>
      <c r="C32" s="796"/>
      <c r="D32" s="58" t="s">
        <v>989</v>
      </c>
      <c r="E32" s="333">
        <v>16</v>
      </c>
      <c r="F32" s="333">
        <v>14</v>
      </c>
      <c r="G32" s="333">
        <v>13</v>
      </c>
      <c r="H32" s="131">
        <v>49</v>
      </c>
      <c r="I32" s="131">
        <v>49</v>
      </c>
      <c r="J32" s="131">
        <v>3</v>
      </c>
      <c r="K32" s="328">
        <f t="shared" si="0"/>
        <v>16</v>
      </c>
    </row>
    <row r="33" spans="2:11" ht="13.95" customHeight="1" x14ac:dyDescent="0.25">
      <c r="B33" s="794"/>
      <c r="C33" s="796"/>
      <c r="D33" s="58" t="s">
        <v>739</v>
      </c>
      <c r="E33" s="333">
        <v>530</v>
      </c>
      <c r="F33" s="333">
        <v>497</v>
      </c>
      <c r="G33" s="333">
        <v>93</v>
      </c>
      <c r="H33" s="131">
        <v>96</v>
      </c>
      <c r="I33" s="131">
        <v>96</v>
      </c>
      <c r="J33" s="131">
        <v>99</v>
      </c>
      <c r="K33" s="328">
        <f t="shared" si="0"/>
        <v>192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13</v>
      </c>
      <c r="F34" s="333">
        <v>13</v>
      </c>
      <c r="G34" s="333">
        <v>24</v>
      </c>
      <c r="H34" s="131">
        <v>17</v>
      </c>
      <c r="I34" s="131">
        <v>17</v>
      </c>
      <c r="J34" s="131">
        <v>58</v>
      </c>
      <c r="K34" s="328">
        <f t="shared" si="0"/>
        <v>82</v>
      </c>
    </row>
    <row r="35" spans="2:11" ht="13.95" customHeight="1" x14ac:dyDescent="0.25">
      <c r="B35" s="786"/>
      <c r="C35" s="796"/>
      <c r="D35" s="58" t="s">
        <v>1053</v>
      </c>
      <c r="E35" s="333">
        <v>6</v>
      </c>
      <c r="F35" s="333">
        <v>6</v>
      </c>
      <c r="G35" s="333">
        <v>9</v>
      </c>
      <c r="H35" s="131">
        <v>11</v>
      </c>
      <c r="I35" s="131">
        <v>11</v>
      </c>
      <c r="J35" s="131">
        <v>13</v>
      </c>
      <c r="K35" s="328">
        <f t="shared" si="0"/>
        <v>22</v>
      </c>
    </row>
    <row r="36" spans="2:11" ht="13.95" customHeight="1" x14ac:dyDescent="0.25">
      <c r="B36" s="786"/>
      <c r="C36" s="796"/>
      <c r="D36" s="58" t="s">
        <v>740</v>
      </c>
      <c r="E36" s="333">
        <v>16</v>
      </c>
      <c r="F36" s="333">
        <v>16</v>
      </c>
      <c r="G36" s="333">
        <v>32</v>
      </c>
      <c r="H36" s="131">
        <v>57</v>
      </c>
      <c r="I36" s="131">
        <v>57</v>
      </c>
      <c r="J36" s="131">
        <v>345</v>
      </c>
      <c r="K36" s="328">
        <f t="shared" si="0"/>
        <v>377</v>
      </c>
    </row>
    <row r="37" spans="2:11" ht="13.95" customHeight="1" x14ac:dyDescent="0.25">
      <c r="B37" s="786"/>
      <c r="C37" s="796"/>
      <c r="D37" s="58" t="s">
        <v>876</v>
      </c>
      <c r="E37" s="333">
        <v>2</v>
      </c>
      <c r="F37" s="333">
        <v>2</v>
      </c>
      <c r="G37" s="333">
        <v>9</v>
      </c>
      <c r="H37" s="131">
        <v>24</v>
      </c>
      <c r="I37" s="131">
        <v>24</v>
      </c>
      <c r="J37" s="131">
        <v>109</v>
      </c>
      <c r="K37" s="328">
        <f t="shared" si="0"/>
        <v>118</v>
      </c>
    </row>
    <row r="38" spans="2:11" ht="13.95" customHeight="1" x14ac:dyDescent="0.25">
      <c r="B38" s="786"/>
      <c r="C38" s="796"/>
      <c r="D38" s="58" t="s">
        <v>739</v>
      </c>
      <c r="E38" s="333">
        <v>116</v>
      </c>
      <c r="F38" s="333">
        <v>106</v>
      </c>
      <c r="G38" s="333">
        <v>42</v>
      </c>
      <c r="H38" s="131">
        <v>152</v>
      </c>
      <c r="I38" s="131">
        <v>152</v>
      </c>
      <c r="J38" s="131">
        <v>201</v>
      </c>
      <c r="K38" s="328">
        <f t="shared" si="0"/>
        <v>243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109</v>
      </c>
      <c r="F39" s="333">
        <v>79</v>
      </c>
      <c r="G39" s="333">
        <v>53</v>
      </c>
      <c r="H39" s="131">
        <v>125</v>
      </c>
      <c r="I39" s="131">
        <v>106</v>
      </c>
      <c r="J39" s="131">
        <v>185</v>
      </c>
      <c r="K39" s="328">
        <f t="shared" si="0"/>
        <v>238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4</v>
      </c>
      <c r="F40" s="333">
        <v>2</v>
      </c>
      <c r="G40" s="333">
        <v>0</v>
      </c>
      <c r="H40" s="131">
        <v>42</v>
      </c>
      <c r="I40" s="131">
        <v>28</v>
      </c>
      <c r="J40" s="131">
        <v>102</v>
      </c>
      <c r="K40" s="328">
        <f t="shared" si="0"/>
        <v>102</v>
      </c>
    </row>
    <row r="41" spans="2:11" ht="13.95" customHeight="1" x14ac:dyDescent="0.25">
      <c r="B41" s="786"/>
      <c r="C41" s="796"/>
      <c r="D41" s="58" t="s">
        <v>877</v>
      </c>
      <c r="E41" s="333">
        <v>49</v>
      </c>
      <c r="F41" s="333">
        <v>49</v>
      </c>
      <c r="G41" s="333">
        <v>0</v>
      </c>
      <c r="H41" s="131">
        <v>38</v>
      </c>
      <c r="I41" s="131">
        <v>38</v>
      </c>
      <c r="J41" s="131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131">
        <v>0</v>
      </c>
      <c r="I42" s="131">
        <v>0</v>
      </c>
      <c r="J42" s="131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436</v>
      </c>
      <c r="F44" s="333">
        <v>375</v>
      </c>
      <c r="G44" s="333">
        <v>80</v>
      </c>
      <c r="H44" s="131">
        <v>134</v>
      </c>
      <c r="I44" s="131">
        <v>109</v>
      </c>
      <c r="J44" s="131">
        <v>124</v>
      </c>
      <c r="K44" s="328">
        <f t="shared" si="0"/>
        <v>204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131">
        <v>54</v>
      </c>
      <c r="I45" s="131">
        <v>13</v>
      </c>
      <c r="J45" s="131">
        <v>27</v>
      </c>
      <c r="K45" s="328">
        <f t="shared" si="0"/>
        <v>27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131">
        <v>0</v>
      </c>
      <c r="I46" s="131"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62</v>
      </c>
      <c r="F47" s="333">
        <v>60</v>
      </c>
      <c r="G47" s="333">
        <v>33</v>
      </c>
      <c r="H47" s="131">
        <v>118</v>
      </c>
      <c r="I47" s="131">
        <v>118</v>
      </c>
      <c r="J47" s="131">
        <v>89</v>
      </c>
      <c r="K47" s="328">
        <f t="shared" si="0"/>
        <v>122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12</v>
      </c>
      <c r="F48" s="333">
        <v>8</v>
      </c>
      <c r="G48" s="333">
        <v>3</v>
      </c>
      <c r="H48" s="131">
        <v>87</v>
      </c>
      <c r="I48" s="131">
        <v>85</v>
      </c>
      <c r="J48" s="131">
        <v>5</v>
      </c>
      <c r="K48" s="328">
        <f t="shared" si="0"/>
        <v>8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131">
        <v>22</v>
      </c>
      <c r="I49" s="131">
        <v>22</v>
      </c>
      <c r="J49" s="131">
        <v>38</v>
      </c>
      <c r="K49" s="328">
        <f t="shared" si="0"/>
        <v>38</v>
      </c>
    </row>
    <row r="50" spans="2:11" ht="13.95" customHeight="1" x14ac:dyDescent="0.25">
      <c r="B50" s="794"/>
      <c r="C50" s="787"/>
      <c r="D50" s="58" t="s">
        <v>742</v>
      </c>
      <c r="E50" s="333">
        <v>59</v>
      </c>
      <c r="F50" s="333">
        <v>59</v>
      </c>
      <c r="G50" s="333">
        <v>32</v>
      </c>
      <c r="H50" s="131">
        <v>0</v>
      </c>
      <c r="I50" s="131">
        <v>0</v>
      </c>
      <c r="J50" s="131">
        <v>0</v>
      </c>
      <c r="K50" s="328">
        <f t="shared" si="0"/>
        <v>32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131">
        <v>0</v>
      </c>
      <c r="I51" s="131"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28</v>
      </c>
      <c r="F52" s="333">
        <v>28</v>
      </c>
      <c r="G52" s="333">
        <v>3</v>
      </c>
      <c r="H52" s="131">
        <v>85</v>
      </c>
      <c r="I52" s="131">
        <v>85</v>
      </c>
      <c r="J52" s="131">
        <v>43</v>
      </c>
      <c r="K52" s="328">
        <f t="shared" si="0"/>
        <v>46</v>
      </c>
    </row>
    <row r="53" spans="2:11" ht="13.95" customHeight="1" x14ac:dyDescent="0.25">
      <c r="B53" s="786"/>
      <c r="C53" s="787"/>
      <c r="D53" s="58" t="s">
        <v>483</v>
      </c>
      <c r="E53" s="333">
        <v>7</v>
      </c>
      <c r="F53" s="333">
        <v>7</v>
      </c>
      <c r="G53" s="333">
        <v>6</v>
      </c>
      <c r="H53" s="131">
        <v>7</v>
      </c>
      <c r="I53" s="131">
        <v>7</v>
      </c>
      <c r="J53" s="131">
        <v>22</v>
      </c>
      <c r="K53" s="328">
        <f t="shared" si="0"/>
        <v>28</v>
      </c>
    </row>
    <row r="54" spans="2:11" ht="13.95" customHeight="1" x14ac:dyDescent="0.25">
      <c r="B54" s="786"/>
      <c r="C54" s="787"/>
      <c r="D54" s="58" t="s">
        <v>739</v>
      </c>
      <c r="E54" s="333">
        <v>13</v>
      </c>
      <c r="F54" s="333">
        <v>12</v>
      </c>
      <c r="G54" s="333">
        <v>4</v>
      </c>
      <c r="H54" s="131">
        <v>20</v>
      </c>
      <c r="I54" s="131">
        <v>20</v>
      </c>
      <c r="J54" s="131">
        <v>36</v>
      </c>
      <c r="K54" s="328">
        <f t="shared" si="0"/>
        <v>40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20</v>
      </c>
      <c r="F55" s="333">
        <v>17</v>
      </c>
      <c r="G55" s="333">
        <v>19</v>
      </c>
      <c r="H55" s="131">
        <v>75</v>
      </c>
      <c r="I55" s="131">
        <v>69</v>
      </c>
      <c r="J55" s="131">
        <v>24</v>
      </c>
      <c r="K55" s="328">
        <f t="shared" si="0"/>
        <v>43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131">
        <v>0</v>
      </c>
      <c r="I56" s="131"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44</v>
      </c>
      <c r="F57" s="333">
        <v>42</v>
      </c>
      <c r="G57" s="333">
        <v>4</v>
      </c>
      <c r="H57" s="131">
        <v>184</v>
      </c>
      <c r="I57" s="131">
        <v>177</v>
      </c>
      <c r="J57" s="131">
        <v>119</v>
      </c>
      <c r="K57" s="328">
        <f t="shared" si="0"/>
        <v>123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131">
        <v>0</v>
      </c>
      <c r="I58" s="131"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131">
        <v>0</v>
      </c>
      <c r="I59" s="131"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54</v>
      </c>
      <c r="F60" s="333">
        <v>49</v>
      </c>
      <c r="G60" s="333">
        <v>38</v>
      </c>
      <c r="H60" s="131">
        <v>61</v>
      </c>
      <c r="I60" s="131">
        <v>50</v>
      </c>
      <c r="J60" s="131">
        <v>58</v>
      </c>
      <c r="K60" s="328">
        <f t="shared" si="0"/>
        <v>96</v>
      </c>
    </row>
    <row r="61" spans="2:11" ht="13.95" customHeight="1" x14ac:dyDescent="0.25">
      <c r="B61" s="794"/>
      <c r="C61" s="795"/>
      <c r="D61" s="103" t="s">
        <v>482</v>
      </c>
      <c r="E61" s="333">
        <v>30</v>
      </c>
      <c r="F61" s="333">
        <v>20</v>
      </c>
      <c r="G61" s="333">
        <v>11</v>
      </c>
      <c r="H61" s="131">
        <v>82</v>
      </c>
      <c r="I61" s="131">
        <v>64</v>
      </c>
      <c r="J61" s="131">
        <v>29</v>
      </c>
      <c r="K61" s="328">
        <f t="shared" si="0"/>
        <v>40</v>
      </c>
    </row>
    <row r="62" spans="2:11" ht="13.95" customHeight="1" x14ac:dyDescent="0.25">
      <c r="B62" s="794"/>
      <c r="C62" s="795"/>
      <c r="D62" s="103" t="s">
        <v>1269</v>
      </c>
      <c r="E62" s="333">
        <v>30</v>
      </c>
      <c r="F62" s="333">
        <v>20</v>
      </c>
      <c r="G62" s="333">
        <v>11</v>
      </c>
      <c r="H62" s="131">
        <v>81</v>
      </c>
      <c r="I62" s="131">
        <v>65</v>
      </c>
      <c r="J62" s="131">
        <v>41</v>
      </c>
      <c r="K62" s="328">
        <f t="shared" si="0"/>
        <v>52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131">
        <v>0</v>
      </c>
      <c r="I63" s="131"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24</v>
      </c>
      <c r="F64" s="333">
        <v>24</v>
      </c>
      <c r="G64" s="333">
        <v>6</v>
      </c>
      <c r="H64" s="131">
        <v>22</v>
      </c>
      <c r="I64" s="131">
        <v>22</v>
      </c>
      <c r="J64" s="131">
        <v>16</v>
      </c>
      <c r="K64" s="328">
        <f t="shared" si="0"/>
        <v>22</v>
      </c>
    </row>
    <row r="65" spans="2:11" ht="13.95" customHeight="1" x14ac:dyDescent="0.25">
      <c r="B65" s="794"/>
      <c r="C65" s="795"/>
      <c r="D65" s="103" t="s">
        <v>1268</v>
      </c>
      <c r="E65" s="333">
        <v>27</v>
      </c>
      <c r="F65" s="333">
        <v>27</v>
      </c>
      <c r="G65" s="333">
        <v>26</v>
      </c>
      <c r="H65" s="131">
        <v>76</v>
      </c>
      <c r="I65" s="131">
        <v>76</v>
      </c>
      <c r="J65" s="131">
        <v>120</v>
      </c>
      <c r="K65" s="328">
        <f t="shared" si="0"/>
        <v>146</v>
      </c>
    </row>
    <row r="66" spans="2:11" ht="13.95" customHeight="1" x14ac:dyDescent="0.25">
      <c r="B66" s="794"/>
      <c r="C66" s="795"/>
      <c r="D66" s="103" t="s">
        <v>739</v>
      </c>
      <c r="E66" s="333">
        <v>64</v>
      </c>
      <c r="F66" s="333">
        <v>55</v>
      </c>
      <c r="G66" s="333">
        <v>25</v>
      </c>
      <c r="H66" s="131">
        <v>35</v>
      </c>
      <c r="I66" s="131">
        <v>31</v>
      </c>
      <c r="J66" s="131">
        <v>55</v>
      </c>
      <c r="K66" s="328">
        <f t="shared" si="0"/>
        <v>80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131">
        <v>5</v>
      </c>
      <c r="I67" s="131">
        <v>5</v>
      </c>
      <c r="J67" s="131">
        <v>24</v>
      </c>
      <c r="K67" s="328">
        <f t="shared" si="0"/>
        <v>24</v>
      </c>
    </row>
    <row r="68" spans="2:11" ht="13.95" customHeight="1" x14ac:dyDescent="0.25">
      <c r="B68" s="786"/>
      <c r="C68" s="787"/>
      <c r="D68" s="58" t="s">
        <v>739</v>
      </c>
      <c r="E68" s="333">
        <v>77</v>
      </c>
      <c r="F68" s="333">
        <v>66</v>
      </c>
      <c r="G68" s="333">
        <v>62</v>
      </c>
      <c r="H68" s="131">
        <v>37</v>
      </c>
      <c r="I68" s="131">
        <v>37</v>
      </c>
      <c r="J68" s="131">
        <v>93</v>
      </c>
      <c r="K68" s="328">
        <f t="shared" si="0"/>
        <v>155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16</v>
      </c>
      <c r="F69" s="333">
        <v>16</v>
      </c>
      <c r="G69" s="333">
        <v>37</v>
      </c>
      <c r="H69" s="131">
        <v>49</v>
      </c>
      <c r="I69" s="131">
        <v>49</v>
      </c>
      <c r="J69" s="131">
        <v>12</v>
      </c>
      <c r="K69" s="328">
        <f t="shared" si="0"/>
        <v>49</v>
      </c>
    </row>
    <row r="70" spans="2:11" ht="13.95" customHeight="1" x14ac:dyDescent="0.25">
      <c r="B70" s="786"/>
      <c r="C70" s="787"/>
      <c r="D70" s="58" t="s">
        <v>745</v>
      </c>
      <c r="E70" s="333">
        <v>18</v>
      </c>
      <c r="F70" s="333">
        <v>18</v>
      </c>
      <c r="G70" s="333">
        <v>14</v>
      </c>
      <c r="H70" s="131">
        <v>52</v>
      </c>
      <c r="I70" s="131">
        <v>50</v>
      </c>
      <c r="J70" s="131">
        <v>68</v>
      </c>
      <c r="K70" s="328">
        <f t="shared" si="0"/>
        <v>82</v>
      </c>
    </row>
    <row r="71" spans="2:11" ht="13.95" customHeight="1" x14ac:dyDescent="0.25">
      <c r="B71" s="786"/>
      <c r="C71" s="787"/>
      <c r="D71" s="58" t="s">
        <v>739</v>
      </c>
      <c r="E71" s="333">
        <v>127</v>
      </c>
      <c r="F71" s="333">
        <v>115</v>
      </c>
      <c r="G71" s="333">
        <v>38</v>
      </c>
      <c r="H71" s="131">
        <v>100</v>
      </c>
      <c r="I71" s="131">
        <v>98</v>
      </c>
      <c r="J71" s="131">
        <v>84</v>
      </c>
      <c r="K71" s="328">
        <f t="shared" si="0"/>
        <v>122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22</v>
      </c>
      <c r="F72" s="333">
        <v>22</v>
      </c>
      <c r="G72" s="333">
        <v>7</v>
      </c>
      <c r="H72" s="131">
        <v>17</v>
      </c>
      <c r="I72" s="131">
        <v>17</v>
      </c>
      <c r="J72" s="131">
        <v>69</v>
      </c>
      <c r="K72" s="328">
        <f t="shared" si="0"/>
        <v>76</v>
      </c>
    </row>
    <row r="73" spans="2:11" ht="13.95" customHeight="1" x14ac:dyDescent="0.25">
      <c r="B73" s="786"/>
      <c r="C73" s="787"/>
      <c r="D73" s="58" t="s">
        <v>883</v>
      </c>
      <c r="E73" s="333">
        <v>11</v>
      </c>
      <c r="F73" s="333">
        <v>11</v>
      </c>
      <c r="G73" s="333">
        <v>4</v>
      </c>
      <c r="H73" s="131">
        <v>4</v>
      </c>
      <c r="I73" s="131">
        <v>4</v>
      </c>
      <c r="J73" s="131">
        <v>22</v>
      </c>
      <c r="K73" s="328">
        <f t="shared" si="0"/>
        <v>26</v>
      </c>
    </row>
    <row r="74" spans="2:11" ht="13.95" customHeight="1" x14ac:dyDescent="0.25">
      <c r="B74" s="786"/>
      <c r="C74" s="787"/>
      <c r="D74" s="58" t="s">
        <v>899</v>
      </c>
      <c r="E74" s="333">
        <v>40</v>
      </c>
      <c r="F74" s="333">
        <v>40</v>
      </c>
      <c r="G74" s="333">
        <v>66</v>
      </c>
      <c r="H74" s="131">
        <v>35</v>
      </c>
      <c r="I74" s="131">
        <v>35</v>
      </c>
      <c r="J74" s="131">
        <v>216</v>
      </c>
      <c r="K74" s="328">
        <f t="shared" si="0"/>
        <v>282</v>
      </c>
    </row>
    <row r="75" spans="2:11" ht="13.95" customHeight="1" x14ac:dyDescent="0.25">
      <c r="B75" s="786"/>
      <c r="C75" s="787"/>
      <c r="D75" s="58" t="s">
        <v>473</v>
      </c>
      <c r="E75" s="333">
        <v>11</v>
      </c>
      <c r="F75" s="333">
        <v>11</v>
      </c>
      <c r="G75" s="333">
        <v>4</v>
      </c>
      <c r="H75" s="131">
        <v>5</v>
      </c>
      <c r="I75" s="131">
        <v>5</v>
      </c>
      <c r="J75" s="131">
        <v>6</v>
      </c>
      <c r="K75" s="328">
        <f t="shared" si="0"/>
        <v>10</v>
      </c>
    </row>
    <row r="76" spans="2:11" ht="13.95" customHeight="1" x14ac:dyDescent="0.25">
      <c r="B76" s="786"/>
      <c r="C76" s="787"/>
      <c r="D76" s="58" t="s">
        <v>881</v>
      </c>
      <c r="E76" s="333">
        <v>18</v>
      </c>
      <c r="F76" s="333">
        <v>18</v>
      </c>
      <c r="G76" s="333">
        <v>23</v>
      </c>
      <c r="H76" s="131">
        <v>52</v>
      </c>
      <c r="I76" s="131">
        <v>52</v>
      </c>
      <c r="J76" s="131">
        <v>150</v>
      </c>
      <c r="K76" s="328">
        <f t="shared" si="0"/>
        <v>173</v>
      </c>
    </row>
    <row r="77" spans="2:11" ht="13.95" customHeight="1" x14ac:dyDescent="0.25">
      <c r="B77" s="786"/>
      <c r="C77" s="787"/>
      <c r="D77" s="58" t="s">
        <v>739</v>
      </c>
      <c r="E77" s="333">
        <v>49</v>
      </c>
      <c r="F77" s="333">
        <v>46</v>
      </c>
      <c r="G77" s="333">
        <v>38</v>
      </c>
      <c r="H77" s="131">
        <v>38</v>
      </c>
      <c r="I77" s="131">
        <v>38</v>
      </c>
      <c r="J77" s="131">
        <v>77</v>
      </c>
      <c r="K77" s="328">
        <f t="shared" si="0"/>
        <v>115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16</v>
      </c>
      <c r="F78" s="333">
        <v>16</v>
      </c>
      <c r="G78" s="333">
        <v>12</v>
      </c>
      <c r="H78" s="131">
        <v>51</v>
      </c>
      <c r="I78" s="131">
        <v>47</v>
      </c>
      <c r="J78" s="131">
        <v>8</v>
      </c>
      <c r="K78" s="328">
        <f t="shared" si="0"/>
        <v>20</v>
      </c>
    </row>
    <row r="79" spans="2:11" ht="13.95" customHeight="1" x14ac:dyDescent="0.25">
      <c r="B79" s="786"/>
      <c r="C79" s="793"/>
      <c r="D79" s="58" t="s">
        <v>1001</v>
      </c>
      <c r="E79" s="333">
        <v>14</v>
      </c>
      <c r="F79" s="333">
        <v>14</v>
      </c>
      <c r="G79" s="333">
        <v>3</v>
      </c>
      <c r="H79" s="131">
        <v>74</v>
      </c>
      <c r="I79" s="131">
        <v>64</v>
      </c>
      <c r="J79" s="131">
        <v>4</v>
      </c>
      <c r="K79" s="328">
        <f t="shared" si="0"/>
        <v>7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131">
        <v>0</v>
      </c>
      <c r="I80" s="131">
        <v>0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54</v>
      </c>
      <c r="F81" s="333">
        <v>34</v>
      </c>
      <c r="G81" s="333">
        <v>13</v>
      </c>
      <c r="H81" s="131">
        <v>187</v>
      </c>
      <c r="I81" s="131">
        <v>183</v>
      </c>
      <c r="J81" s="131">
        <v>119</v>
      </c>
      <c r="K81" s="328">
        <f t="shared" si="0"/>
        <v>132</v>
      </c>
    </row>
    <row r="82" spans="2:11" ht="13.95" customHeight="1" x14ac:dyDescent="0.25">
      <c r="B82" s="786"/>
      <c r="C82" s="793"/>
      <c r="D82" s="58" t="s">
        <v>1003</v>
      </c>
      <c r="E82" s="333">
        <v>501</v>
      </c>
      <c r="F82" s="333">
        <v>304</v>
      </c>
      <c r="G82" s="333">
        <v>41</v>
      </c>
      <c r="H82" s="131">
        <v>349</v>
      </c>
      <c r="I82" s="131">
        <v>131</v>
      </c>
      <c r="J82" s="131">
        <v>248</v>
      </c>
      <c r="K82" s="328">
        <f t="shared" si="0"/>
        <v>289</v>
      </c>
    </row>
    <row r="83" spans="2:11" ht="13.95" customHeight="1" x14ac:dyDescent="0.25">
      <c r="B83" s="786"/>
      <c r="C83" s="793"/>
      <c r="D83" s="58" t="s">
        <v>739</v>
      </c>
      <c r="E83" s="333">
        <v>57</v>
      </c>
      <c r="F83" s="333">
        <v>44</v>
      </c>
      <c r="G83" s="333">
        <v>18</v>
      </c>
      <c r="H83" s="131">
        <v>65</v>
      </c>
      <c r="I83" s="131">
        <v>65</v>
      </c>
      <c r="J83" s="131">
        <v>0</v>
      </c>
      <c r="K83" s="328">
        <f t="shared" si="0"/>
        <v>18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131">
        <v>20</v>
      </c>
      <c r="I84" s="131">
        <v>20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131">
        <v>5</v>
      </c>
      <c r="I85" s="131">
        <v>5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70</v>
      </c>
      <c r="F86" s="333">
        <v>61</v>
      </c>
      <c r="G86" s="333">
        <v>3</v>
      </c>
      <c r="H86" s="131">
        <v>33</v>
      </c>
      <c r="I86" s="131">
        <v>33</v>
      </c>
      <c r="J86" s="131">
        <v>0</v>
      </c>
      <c r="K86" s="328">
        <f t="shared" ref="K86:K159" si="1">G86+J86</f>
        <v>3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11">
        <v>8</v>
      </c>
      <c r="I87" s="11">
        <v>8</v>
      </c>
      <c r="J87" s="11">
        <v>0</v>
      </c>
      <c r="K87" s="459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459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v>65</v>
      </c>
      <c r="F89" s="273">
        <v>51</v>
      </c>
      <c r="G89" s="273">
        <v>21</v>
      </c>
      <c r="H89" s="11">
        <v>52</v>
      </c>
      <c r="I89" s="11">
        <v>52</v>
      </c>
      <c r="J89" s="11">
        <v>130</v>
      </c>
      <c r="K89" s="459">
        <f t="shared" si="1"/>
        <v>151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9</v>
      </c>
      <c r="F90" s="333">
        <v>9</v>
      </c>
      <c r="G90" s="333">
        <v>14</v>
      </c>
      <c r="H90" s="131">
        <v>14</v>
      </c>
      <c r="I90" s="131">
        <v>13</v>
      </c>
      <c r="J90" s="131">
        <v>0</v>
      </c>
      <c r="K90" s="328">
        <f t="shared" si="1"/>
        <v>14</v>
      </c>
    </row>
    <row r="91" spans="2:11" ht="13.95" customHeight="1" x14ac:dyDescent="0.25">
      <c r="B91" s="786"/>
      <c r="C91" s="787"/>
      <c r="D91" s="58" t="s">
        <v>1007</v>
      </c>
      <c r="E91" s="333">
        <v>4</v>
      </c>
      <c r="F91" s="333">
        <v>4</v>
      </c>
      <c r="G91" s="333">
        <v>1</v>
      </c>
      <c r="H91" s="131">
        <v>3</v>
      </c>
      <c r="I91" s="131">
        <v>3</v>
      </c>
      <c r="J91" s="131">
        <v>0</v>
      </c>
      <c r="K91" s="328">
        <f t="shared" si="1"/>
        <v>1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131">
        <v>0</v>
      </c>
      <c r="I92" s="131"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166</v>
      </c>
      <c r="F93" s="333">
        <v>60</v>
      </c>
      <c r="G93" s="333">
        <v>0</v>
      </c>
      <c r="H93" s="131">
        <v>92</v>
      </c>
      <c r="I93" s="131">
        <v>50</v>
      </c>
      <c r="J93" s="131">
        <v>91</v>
      </c>
      <c r="K93" s="328">
        <f t="shared" si="1"/>
        <v>91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131">
        <v>285</v>
      </c>
      <c r="I94" s="131">
        <v>267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66</v>
      </c>
      <c r="F95" s="333">
        <v>57</v>
      </c>
      <c r="G95" s="333">
        <v>29</v>
      </c>
      <c r="H95" s="131">
        <v>126</v>
      </c>
      <c r="I95" s="131">
        <v>96</v>
      </c>
      <c r="J95" s="131">
        <v>137</v>
      </c>
      <c r="K95" s="328">
        <f t="shared" si="1"/>
        <v>166</v>
      </c>
    </row>
    <row r="96" spans="2:11" ht="13.95" customHeight="1" x14ac:dyDescent="0.25">
      <c r="B96" s="786"/>
      <c r="C96" s="787"/>
      <c r="D96" s="58" t="s">
        <v>479</v>
      </c>
      <c r="E96" s="333">
        <v>52</v>
      </c>
      <c r="F96" s="333">
        <v>52</v>
      </c>
      <c r="G96" s="333">
        <v>11</v>
      </c>
      <c r="H96" s="131">
        <v>0</v>
      </c>
      <c r="I96" s="131">
        <v>0</v>
      </c>
      <c r="J96" s="131">
        <v>0</v>
      </c>
      <c r="K96" s="328">
        <f t="shared" si="1"/>
        <v>11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131">
        <v>0</v>
      </c>
      <c r="I97" s="131"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31</v>
      </c>
      <c r="F98" s="333">
        <v>31</v>
      </c>
      <c r="G98" s="333">
        <v>134</v>
      </c>
      <c r="H98" s="131">
        <v>89</v>
      </c>
      <c r="I98" s="131">
        <v>89</v>
      </c>
      <c r="J98" s="131">
        <v>376</v>
      </c>
      <c r="K98" s="328">
        <f t="shared" si="1"/>
        <v>510</v>
      </c>
    </row>
    <row r="99" spans="2:11" ht="13.95" customHeight="1" x14ac:dyDescent="0.25">
      <c r="B99" s="786"/>
      <c r="C99" s="787"/>
      <c r="D99" s="58" t="s">
        <v>739</v>
      </c>
      <c r="E99" s="333">
        <v>37</v>
      </c>
      <c r="F99" s="333">
        <v>33</v>
      </c>
      <c r="G99" s="333">
        <v>27</v>
      </c>
      <c r="H99" s="131">
        <v>18</v>
      </c>
      <c r="I99" s="131">
        <v>14</v>
      </c>
      <c r="J99" s="131">
        <v>1</v>
      </c>
      <c r="K99" s="328">
        <f t="shared" si="1"/>
        <v>28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36</v>
      </c>
      <c r="F100" s="333">
        <v>34</v>
      </c>
      <c r="G100" s="333">
        <v>58</v>
      </c>
      <c r="H100" s="131">
        <v>79</v>
      </c>
      <c r="I100" s="131">
        <v>78</v>
      </c>
      <c r="J100" s="131">
        <v>279</v>
      </c>
      <c r="K100" s="328">
        <f t="shared" si="1"/>
        <v>337</v>
      </c>
    </row>
    <row r="101" spans="2:11" ht="13.95" customHeight="1" x14ac:dyDescent="0.25">
      <c r="B101" s="786"/>
      <c r="C101" s="787"/>
      <c r="D101" s="58" t="s">
        <v>739</v>
      </c>
      <c r="E101" s="333">
        <v>45</v>
      </c>
      <c r="F101" s="333">
        <v>40</v>
      </c>
      <c r="G101" s="333">
        <v>21</v>
      </c>
      <c r="H101" s="131">
        <v>50</v>
      </c>
      <c r="I101" s="131">
        <v>49</v>
      </c>
      <c r="J101" s="131">
        <v>133</v>
      </c>
      <c r="K101" s="328">
        <f t="shared" si="1"/>
        <v>154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16</v>
      </c>
      <c r="F102" s="333">
        <v>9</v>
      </c>
      <c r="G102" s="333">
        <v>23</v>
      </c>
      <c r="H102" s="131">
        <v>11</v>
      </c>
      <c r="I102" s="131">
        <v>11</v>
      </c>
      <c r="J102" s="131">
        <v>62</v>
      </c>
      <c r="K102" s="328">
        <f t="shared" si="1"/>
        <v>85</v>
      </c>
    </row>
    <row r="103" spans="2:11" ht="13.95" customHeight="1" x14ac:dyDescent="0.25">
      <c r="B103" s="786"/>
      <c r="C103" s="787"/>
      <c r="D103" s="58" t="s">
        <v>746</v>
      </c>
      <c r="E103" s="333">
        <v>20</v>
      </c>
      <c r="F103" s="333">
        <v>20</v>
      </c>
      <c r="G103" s="333">
        <v>0</v>
      </c>
      <c r="H103" s="131">
        <v>12</v>
      </c>
      <c r="I103" s="131">
        <v>12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7</v>
      </c>
      <c r="F104" s="333">
        <v>5</v>
      </c>
      <c r="G104" s="333">
        <v>12</v>
      </c>
      <c r="H104" s="131">
        <v>6</v>
      </c>
      <c r="I104" s="131">
        <v>6</v>
      </c>
      <c r="J104" s="131">
        <v>12</v>
      </c>
      <c r="K104" s="328">
        <f t="shared" si="1"/>
        <v>24</v>
      </c>
    </row>
    <row r="105" spans="2:11" ht="13.95" customHeight="1" x14ac:dyDescent="0.25">
      <c r="B105" s="786"/>
      <c r="C105" s="787"/>
      <c r="D105" s="58" t="s">
        <v>747</v>
      </c>
      <c r="E105" s="333">
        <v>79</v>
      </c>
      <c r="F105" s="333">
        <v>76</v>
      </c>
      <c r="G105" s="333">
        <v>23</v>
      </c>
      <c r="H105" s="131">
        <v>129</v>
      </c>
      <c r="I105" s="131">
        <v>126</v>
      </c>
      <c r="J105" s="131">
        <v>83</v>
      </c>
      <c r="K105" s="328">
        <f t="shared" si="1"/>
        <v>106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131">
        <v>0</v>
      </c>
      <c r="I106" s="131"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16</v>
      </c>
      <c r="F107" s="333">
        <v>16</v>
      </c>
      <c r="G107" s="333">
        <v>0</v>
      </c>
      <c r="H107" s="131">
        <v>0</v>
      </c>
      <c r="I107" s="131"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131">
        <v>15</v>
      </c>
      <c r="I108" s="131">
        <v>15</v>
      </c>
      <c r="J108" s="131">
        <v>36</v>
      </c>
      <c r="K108" s="328">
        <f t="shared" si="1"/>
        <v>36</v>
      </c>
    </row>
    <row r="109" spans="2:11" ht="13.95" customHeight="1" x14ac:dyDescent="0.25">
      <c r="B109" s="786"/>
      <c r="C109" s="787"/>
      <c r="D109" s="58" t="s">
        <v>1272</v>
      </c>
      <c r="E109" s="333">
        <v>10</v>
      </c>
      <c r="F109" s="333">
        <v>10</v>
      </c>
      <c r="G109" s="333">
        <v>7</v>
      </c>
      <c r="H109" s="328">
        <v>0</v>
      </c>
      <c r="I109" s="328">
        <v>0</v>
      </c>
      <c r="J109" s="328">
        <v>0</v>
      </c>
      <c r="K109" s="328">
        <f t="shared" si="1"/>
        <v>7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126</v>
      </c>
      <c r="F111" s="333">
        <v>122</v>
      </c>
      <c r="G111" s="333">
        <v>58</v>
      </c>
      <c r="H111" s="131">
        <v>69</v>
      </c>
      <c r="I111" s="131">
        <v>69</v>
      </c>
      <c r="J111" s="131">
        <v>97</v>
      </c>
      <c r="K111" s="328">
        <f t="shared" si="1"/>
        <v>155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25</v>
      </c>
      <c r="F112" s="333">
        <v>24</v>
      </c>
      <c r="G112" s="333">
        <v>30</v>
      </c>
      <c r="H112" s="131">
        <v>89</v>
      </c>
      <c r="I112" s="131">
        <v>89</v>
      </c>
      <c r="J112" s="131">
        <v>457</v>
      </c>
      <c r="K112" s="328">
        <f t="shared" si="1"/>
        <v>487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180</v>
      </c>
      <c r="F113" s="333">
        <v>165</v>
      </c>
      <c r="G113" s="333">
        <v>162</v>
      </c>
      <c r="H113" s="131">
        <v>211</v>
      </c>
      <c r="I113" s="131">
        <v>208</v>
      </c>
      <c r="J113" s="131">
        <v>326</v>
      </c>
      <c r="K113" s="328">
        <f t="shared" si="1"/>
        <v>488</v>
      </c>
    </row>
    <row r="114" spans="2:11" ht="13.95" customHeight="1" x14ac:dyDescent="0.25">
      <c r="B114" s="786"/>
      <c r="C114" s="787"/>
      <c r="D114" s="58" t="s">
        <v>748</v>
      </c>
      <c r="E114" s="333">
        <v>14</v>
      </c>
      <c r="F114" s="333">
        <v>14</v>
      </c>
      <c r="G114" s="333">
        <v>17</v>
      </c>
      <c r="H114" s="131">
        <v>534</v>
      </c>
      <c r="I114" s="131">
        <v>477</v>
      </c>
      <c r="J114" s="131">
        <v>957</v>
      </c>
      <c r="K114" s="328">
        <f t="shared" si="1"/>
        <v>974</v>
      </c>
    </row>
    <row r="115" spans="2:11" ht="13.95" customHeight="1" x14ac:dyDescent="0.25">
      <c r="B115" s="786"/>
      <c r="C115" s="787"/>
      <c r="D115" s="58" t="s">
        <v>1011</v>
      </c>
      <c r="E115" s="333">
        <v>149</v>
      </c>
      <c r="F115" s="333">
        <v>109</v>
      </c>
      <c r="G115" s="333">
        <v>0</v>
      </c>
      <c r="H115" s="131">
        <v>64</v>
      </c>
      <c r="I115" s="131"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6</v>
      </c>
      <c r="F116" s="333">
        <v>6</v>
      </c>
      <c r="G116" s="333">
        <v>14</v>
      </c>
      <c r="H116" s="131">
        <v>68</v>
      </c>
      <c r="I116" s="131">
        <v>68</v>
      </c>
      <c r="J116" s="131">
        <v>0</v>
      </c>
      <c r="K116" s="328">
        <f t="shared" si="1"/>
        <v>14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4</v>
      </c>
      <c r="F117" s="333">
        <v>4</v>
      </c>
      <c r="G117" s="333">
        <v>3</v>
      </c>
      <c r="H117" s="131">
        <v>4</v>
      </c>
      <c r="I117" s="131">
        <v>4</v>
      </c>
      <c r="J117" s="131">
        <v>3</v>
      </c>
      <c r="K117" s="328">
        <f t="shared" si="1"/>
        <v>6</v>
      </c>
    </row>
    <row r="118" spans="2:11" ht="13.95" customHeight="1" x14ac:dyDescent="0.25">
      <c r="B118" s="786"/>
      <c r="C118" s="787"/>
      <c r="D118" s="58" t="s">
        <v>1013</v>
      </c>
      <c r="E118" s="333">
        <v>12</v>
      </c>
      <c r="F118" s="333">
        <v>12</v>
      </c>
      <c r="G118" s="333">
        <v>42</v>
      </c>
      <c r="H118" s="131">
        <v>13</v>
      </c>
      <c r="I118" s="131">
        <v>13</v>
      </c>
      <c r="J118" s="131">
        <v>45</v>
      </c>
      <c r="K118" s="328">
        <f t="shared" si="1"/>
        <v>87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131">
        <v>0</v>
      </c>
      <c r="I119" s="131"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84</v>
      </c>
      <c r="F120" s="333">
        <v>80</v>
      </c>
      <c r="G120" s="333">
        <v>44</v>
      </c>
      <c r="H120" s="131">
        <v>55</v>
      </c>
      <c r="I120" s="131">
        <v>54</v>
      </c>
      <c r="J120" s="131">
        <v>126</v>
      </c>
      <c r="K120" s="328">
        <f t="shared" si="1"/>
        <v>170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70</v>
      </c>
      <c r="F121" s="333">
        <v>69</v>
      </c>
      <c r="G121" s="333">
        <v>40</v>
      </c>
      <c r="H121" s="131">
        <v>204</v>
      </c>
      <c r="I121" s="131">
        <v>192</v>
      </c>
      <c r="J121" s="131">
        <v>172</v>
      </c>
      <c r="K121" s="328">
        <f t="shared" si="1"/>
        <v>212</v>
      </c>
    </row>
    <row r="122" spans="2:11" ht="13.95" customHeight="1" x14ac:dyDescent="0.25">
      <c r="B122" s="786"/>
      <c r="C122" s="787"/>
      <c r="D122" s="58" t="s">
        <v>893</v>
      </c>
      <c r="E122" s="333">
        <v>19</v>
      </c>
      <c r="F122" s="333">
        <v>18</v>
      </c>
      <c r="G122" s="333">
        <v>0</v>
      </c>
      <c r="H122" s="131">
        <v>21</v>
      </c>
      <c r="I122" s="131">
        <v>18</v>
      </c>
      <c r="J122" s="131">
        <v>6</v>
      </c>
      <c r="K122" s="328">
        <f t="shared" si="1"/>
        <v>6</v>
      </c>
    </row>
    <row r="123" spans="2:11" ht="13.95" customHeight="1" x14ac:dyDescent="0.25">
      <c r="B123" s="786"/>
      <c r="C123" s="787"/>
      <c r="D123" s="58" t="s">
        <v>892</v>
      </c>
      <c r="E123" s="333">
        <v>60</v>
      </c>
      <c r="F123" s="333">
        <v>60</v>
      </c>
      <c r="G123" s="333">
        <v>15</v>
      </c>
      <c r="H123" s="131">
        <v>89</v>
      </c>
      <c r="I123" s="131">
        <v>89</v>
      </c>
      <c r="J123" s="131">
        <v>0</v>
      </c>
      <c r="K123" s="328">
        <f t="shared" si="1"/>
        <v>15</v>
      </c>
    </row>
    <row r="124" spans="2:11" ht="13.95" customHeight="1" x14ac:dyDescent="0.25">
      <c r="B124" s="786"/>
      <c r="C124" s="787"/>
      <c r="D124" s="58" t="s">
        <v>835</v>
      </c>
      <c r="E124" s="333">
        <v>2</v>
      </c>
      <c r="F124" s="333">
        <v>2</v>
      </c>
      <c r="G124" s="333">
        <v>0</v>
      </c>
      <c r="H124" s="131">
        <v>34</v>
      </c>
      <c r="I124" s="131">
        <v>31</v>
      </c>
      <c r="J124" s="131">
        <v>2</v>
      </c>
      <c r="K124" s="328">
        <f t="shared" si="1"/>
        <v>2</v>
      </c>
    </row>
    <row r="125" spans="2:11" ht="13.95" customHeight="1" x14ac:dyDescent="0.25">
      <c r="B125" s="786"/>
      <c r="C125" s="787"/>
      <c r="D125" s="58" t="s">
        <v>739</v>
      </c>
      <c r="E125" s="333">
        <v>159</v>
      </c>
      <c r="F125" s="333">
        <v>149</v>
      </c>
      <c r="G125" s="333">
        <v>144</v>
      </c>
      <c r="H125" s="131">
        <v>50</v>
      </c>
      <c r="I125" s="131">
        <v>50</v>
      </c>
      <c r="J125" s="131">
        <v>396</v>
      </c>
      <c r="K125" s="328">
        <f t="shared" si="1"/>
        <v>540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43</v>
      </c>
      <c r="F126" s="333">
        <v>43</v>
      </c>
      <c r="G126" s="333">
        <v>165</v>
      </c>
      <c r="H126" s="131">
        <v>11</v>
      </c>
      <c r="I126" s="131">
        <v>11</v>
      </c>
      <c r="J126" s="131">
        <v>27</v>
      </c>
      <c r="K126" s="328">
        <f t="shared" si="1"/>
        <v>192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205</v>
      </c>
      <c r="F129" s="333">
        <v>187</v>
      </c>
      <c r="G129" s="333">
        <v>47</v>
      </c>
      <c r="H129" s="131">
        <v>51</v>
      </c>
      <c r="I129" s="131">
        <v>50</v>
      </c>
      <c r="J129" s="131">
        <v>31</v>
      </c>
      <c r="K129" s="328">
        <f t="shared" si="1"/>
        <v>78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3</v>
      </c>
      <c r="F130" s="333">
        <v>3</v>
      </c>
      <c r="G130" s="333">
        <v>1</v>
      </c>
      <c r="H130" s="131">
        <v>11</v>
      </c>
      <c r="I130" s="131">
        <v>11</v>
      </c>
      <c r="J130" s="131">
        <v>0</v>
      </c>
      <c r="K130" s="328">
        <f t="shared" si="1"/>
        <v>1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131">
        <v>10</v>
      </c>
      <c r="I131" s="131">
        <v>10</v>
      </c>
      <c r="J131" s="131">
        <v>64</v>
      </c>
      <c r="K131" s="328">
        <f t="shared" si="1"/>
        <v>64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421</v>
      </c>
      <c r="F133" s="333">
        <v>380</v>
      </c>
      <c r="G133" s="333">
        <v>100</v>
      </c>
      <c r="H133" s="131">
        <v>245</v>
      </c>
      <c r="I133" s="131">
        <v>240</v>
      </c>
      <c r="J133" s="131">
        <v>112</v>
      </c>
      <c r="K133" s="328">
        <f t="shared" si="1"/>
        <v>212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84</v>
      </c>
      <c r="F134" s="333">
        <v>68</v>
      </c>
      <c r="G134" s="333">
        <v>67</v>
      </c>
      <c r="H134" s="131">
        <v>87</v>
      </c>
      <c r="I134" s="131">
        <v>65</v>
      </c>
      <c r="J134" s="131">
        <v>49</v>
      </c>
      <c r="K134" s="328">
        <f t="shared" si="1"/>
        <v>116</v>
      </c>
    </row>
    <row r="135" spans="2:11" ht="13.95" customHeight="1" x14ac:dyDescent="0.25">
      <c r="B135" s="786"/>
      <c r="C135" s="787"/>
      <c r="D135" s="58" t="s">
        <v>380</v>
      </c>
      <c r="E135" s="333">
        <v>38</v>
      </c>
      <c r="F135" s="333">
        <v>38</v>
      </c>
      <c r="G135" s="333">
        <v>10</v>
      </c>
      <c r="H135" s="131">
        <v>30</v>
      </c>
      <c r="I135" s="131">
        <v>18</v>
      </c>
      <c r="J135" s="131">
        <v>31</v>
      </c>
      <c r="K135" s="328">
        <f t="shared" si="1"/>
        <v>41</v>
      </c>
    </row>
    <row r="136" spans="2:11" ht="13.95" customHeight="1" x14ac:dyDescent="0.25">
      <c r="B136" s="786"/>
      <c r="C136" s="787"/>
      <c r="D136" s="58" t="s">
        <v>477</v>
      </c>
      <c r="E136" s="333">
        <v>7</v>
      </c>
      <c r="F136" s="333">
        <v>7</v>
      </c>
      <c r="G136" s="333">
        <v>10</v>
      </c>
      <c r="H136" s="131">
        <v>13</v>
      </c>
      <c r="I136" s="131">
        <v>13</v>
      </c>
      <c r="J136" s="131">
        <v>11</v>
      </c>
      <c r="K136" s="328">
        <f t="shared" si="1"/>
        <v>21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131">
        <v>0</v>
      </c>
      <c r="I137" s="131"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49</v>
      </c>
      <c r="F139" s="333">
        <v>43</v>
      </c>
      <c r="G139" s="333">
        <v>18</v>
      </c>
      <c r="H139" s="131">
        <v>102</v>
      </c>
      <c r="I139" s="131">
        <v>90</v>
      </c>
      <c r="J139" s="131">
        <v>212</v>
      </c>
      <c r="K139" s="328">
        <f t="shared" si="1"/>
        <v>230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131">
        <v>12</v>
      </c>
      <c r="I140" s="131">
        <v>12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14</v>
      </c>
      <c r="F141" s="333">
        <v>13</v>
      </c>
      <c r="G141" s="333">
        <v>21</v>
      </c>
      <c r="H141" s="131">
        <v>138</v>
      </c>
      <c r="I141" s="131">
        <v>72</v>
      </c>
      <c r="J141" s="131">
        <v>114</v>
      </c>
      <c r="K141" s="328">
        <f t="shared" si="1"/>
        <v>135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si="1"/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131">
        <v>0</v>
      </c>
      <c r="I144" s="131"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131">
        <v>0</v>
      </c>
      <c r="I145" s="131"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13</v>
      </c>
      <c r="F146" s="333">
        <v>10</v>
      </c>
      <c r="G146" s="333">
        <v>1</v>
      </c>
      <c r="H146" s="131">
        <v>0</v>
      </c>
      <c r="I146" s="131">
        <v>0</v>
      </c>
      <c r="J146" s="131">
        <v>0</v>
      </c>
      <c r="K146" s="328">
        <f t="shared" si="1"/>
        <v>1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470</v>
      </c>
      <c r="F147" s="333">
        <v>458</v>
      </c>
      <c r="G147" s="333">
        <v>113</v>
      </c>
      <c r="H147" s="131">
        <v>162</v>
      </c>
      <c r="I147" s="131">
        <v>154</v>
      </c>
      <c r="J147" s="131">
        <v>272</v>
      </c>
      <c r="K147" s="328">
        <f t="shared" si="1"/>
        <v>385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131">
        <v>0</v>
      </c>
      <c r="I149" s="131">
        <v>0</v>
      </c>
      <c r="J149" s="131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12</v>
      </c>
      <c r="F150" s="333">
        <v>12</v>
      </c>
      <c r="G150" s="333">
        <v>17</v>
      </c>
      <c r="H150" s="131">
        <v>0</v>
      </c>
      <c r="I150" s="131">
        <v>0</v>
      </c>
      <c r="J150" s="131">
        <v>0</v>
      </c>
      <c r="K150" s="328">
        <f t="shared" si="1"/>
        <v>17</v>
      </c>
    </row>
    <row r="151" spans="2:11" ht="13.95" customHeight="1" x14ac:dyDescent="0.25">
      <c r="B151" s="786"/>
      <c r="C151" s="787"/>
      <c r="D151" s="58" t="s">
        <v>739</v>
      </c>
      <c r="E151" s="333">
        <v>227</v>
      </c>
      <c r="F151" s="333">
        <v>200</v>
      </c>
      <c r="G151" s="333">
        <v>57</v>
      </c>
      <c r="H151" s="131">
        <v>79</v>
      </c>
      <c r="I151" s="131">
        <v>77</v>
      </c>
      <c r="J151" s="131">
        <v>115</v>
      </c>
      <c r="K151" s="328">
        <f t="shared" si="1"/>
        <v>172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73</v>
      </c>
      <c r="F152" s="333">
        <v>66</v>
      </c>
      <c r="G152" s="333">
        <v>63</v>
      </c>
      <c r="H152" s="131">
        <v>239</v>
      </c>
      <c r="I152" s="131">
        <v>198</v>
      </c>
      <c r="J152" s="131">
        <v>114</v>
      </c>
      <c r="K152" s="328">
        <f t="shared" si="1"/>
        <v>177</v>
      </c>
    </row>
    <row r="153" spans="2:11" ht="13.95" customHeight="1" x14ac:dyDescent="0.25">
      <c r="B153" s="786"/>
      <c r="C153" s="787"/>
      <c r="D153" s="104" t="s">
        <v>739</v>
      </c>
      <c r="E153" s="333">
        <v>294</v>
      </c>
      <c r="F153" s="333">
        <v>253</v>
      </c>
      <c r="G153" s="333">
        <v>54</v>
      </c>
      <c r="H153" s="131">
        <v>74</v>
      </c>
      <c r="I153" s="131">
        <v>60</v>
      </c>
      <c r="J153" s="131">
        <v>0</v>
      </c>
      <c r="K153" s="328">
        <f t="shared" si="1"/>
        <v>54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13</v>
      </c>
      <c r="F154" s="333">
        <v>8</v>
      </c>
      <c r="G154" s="333">
        <v>0</v>
      </c>
      <c r="H154" s="131">
        <v>77</v>
      </c>
      <c r="I154" s="131">
        <v>75</v>
      </c>
      <c r="J154" s="131">
        <v>216</v>
      </c>
      <c r="K154" s="328">
        <f t="shared" si="1"/>
        <v>216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131">
        <v>0</v>
      </c>
      <c r="I155" s="131"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131">
        <v>0</v>
      </c>
      <c r="I156" s="131"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75</v>
      </c>
      <c r="F157" s="333">
        <v>74</v>
      </c>
      <c r="G157" s="333">
        <v>10</v>
      </c>
      <c r="H157" s="131">
        <v>65</v>
      </c>
      <c r="I157" s="131">
        <v>65</v>
      </c>
      <c r="J157" s="131">
        <v>173</v>
      </c>
      <c r="K157" s="328">
        <f t="shared" si="1"/>
        <v>183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90</v>
      </c>
      <c r="F158" s="333">
        <v>69</v>
      </c>
      <c r="G158" s="333">
        <v>29</v>
      </c>
      <c r="H158" s="131">
        <v>250</v>
      </c>
      <c r="I158" s="131">
        <v>230</v>
      </c>
      <c r="J158" s="131">
        <v>11</v>
      </c>
      <c r="K158" s="328">
        <f t="shared" si="1"/>
        <v>40</v>
      </c>
    </row>
    <row r="159" spans="2:11" ht="13.95" customHeight="1" x14ac:dyDescent="0.25">
      <c r="B159" s="786"/>
      <c r="C159" s="787"/>
      <c r="D159" s="58" t="s">
        <v>896</v>
      </c>
      <c r="E159" s="333">
        <v>6</v>
      </c>
      <c r="F159" s="333">
        <v>6</v>
      </c>
      <c r="G159" s="333">
        <v>2</v>
      </c>
      <c r="H159" s="131">
        <v>13</v>
      </c>
      <c r="I159" s="131">
        <v>13</v>
      </c>
      <c r="J159" s="131">
        <v>28</v>
      </c>
      <c r="K159" s="328">
        <f t="shared" si="1"/>
        <v>30</v>
      </c>
    </row>
    <row r="160" spans="2:11" ht="13.95" customHeight="1" x14ac:dyDescent="0.25">
      <c r="B160" s="786"/>
      <c r="C160" s="787"/>
      <c r="D160" s="58" t="s">
        <v>739</v>
      </c>
      <c r="E160" s="333">
        <v>393</v>
      </c>
      <c r="F160" s="333">
        <v>318</v>
      </c>
      <c r="G160" s="333">
        <v>100</v>
      </c>
      <c r="H160" s="131">
        <v>0</v>
      </c>
      <c r="I160" s="131">
        <v>0</v>
      </c>
      <c r="J160" s="131">
        <v>0</v>
      </c>
      <c r="K160" s="328">
        <f t="shared" ref="K160:K169" si="3">G160+J160</f>
        <v>100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3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131">
        <v>0</v>
      </c>
      <c r="I162" s="131">
        <v>0</v>
      </c>
      <c r="J162" s="131">
        <v>0</v>
      </c>
      <c r="K162" s="328">
        <f t="shared" si="3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18</v>
      </c>
      <c r="F163" s="333">
        <v>17</v>
      </c>
      <c r="G163" s="333">
        <v>20</v>
      </c>
      <c r="H163" s="131">
        <v>22</v>
      </c>
      <c r="I163" s="131">
        <v>19</v>
      </c>
      <c r="J163" s="131">
        <v>14</v>
      </c>
      <c r="K163" s="328">
        <f t="shared" si="3"/>
        <v>34</v>
      </c>
    </row>
    <row r="164" spans="2:11" ht="13.95" customHeight="1" x14ac:dyDescent="0.25">
      <c r="B164" s="786"/>
      <c r="C164" s="787"/>
      <c r="D164" s="58" t="s">
        <v>748</v>
      </c>
      <c r="E164" s="333">
        <v>6</v>
      </c>
      <c r="F164" s="333">
        <v>6</v>
      </c>
      <c r="G164" s="333">
        <v>9</v>
      </c>
      <c r="H164" s="131">
        <v>0</v>
      </c>
      <c r="I164" s="131">
        <v>0</v>
      </c>
      <c r="J164" s="131">
        <v>0</v>
      </c>
      <c r="K164" s="328">
        <f t="shared" si="3"/>
        <v>9</v>
      </c>
    </row>
    <row r="165" spans="2:11" ht="13.95" customHeight="1" x14ac:dyDescent="0.25">
      <c r="B165" s="786"/>
      <c r="C165" s="787"/>
      <c r="D165" s="58" t="s">
        <v>739</v>
      </c>
      <c r="E165" s="333">
        <v>61</v>
      </c>
      <c r="F165" s="333">
        <v>59</v>
      </c>
      <c r="G165" s="333">
        <v>85</v>
      </c>
      <c r="H165" s="131">
        <v>66</v>
      </c>
      <c r="I165" s="131">
        <v>66</v>
      </c>
      <c r="J165" s="131">
        <v>91</v>
      </c>
      <c r="K165" s="328">
        <f t="shared" si="3"/>
        <v>176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131">
        <v>71</v>
      </c>
      <c r="I166" s="131">
        <v>70</v>
      </c>
      <c r="J166" s="131">
        <v>0</v>
      </c>
      <c r="K166" s="328">
        <f t="shared" si="3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351</v>
      </c>
      <c r="F167" s="333">
        <v>311</v>
      </c>
      <c r="G167" s="333">
        <v>133</v>
      </c>
      <c r="H167" s="131">
        <v>350</v>
      </c>
      <c r="I167" s="131">
        <v>305</v>
      </c>
      <c r="J167" s="131">
        <v>298</v>
      </c>
      <c r="K167" s="328">
        <f t="shared" si="3"/>
        <v>431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29</v>
      </c>
      <c r="F168" s="333">
        <v>29</v>
      </c>
      <c r="G168" s="333">
        <v>29</v>
      </c>
      <c r="H168" s="131">
        <v>76</v>
      </c>
      <c r="I168" s="131">
        <v>76</v>
      </c>
      <c r="J168" s="131">
        <v>0</v>
      </c>
      <c r="K168" s="328">
        <f t="shared" si="3"/>
        <v>29</v>
      </c>
    </row>
    <row r="169" spans="2:11" ht="13.8" x14ac:dyDescent="0.25">
      <c r="B169" s="59"/>
      <c r="C169" s="703" t="s">
        <v>23</v>
      </c>
      <c r="D169" s="703"/>
      <c r="E169" s="333">
        <f t="shared" ref="E169:J169" si="4">SUM(E15:E168)</f>
        <v>9280</v>
      </c>
      <c r="F169" s="333">
        <f t="shared" si="4"/>
        <v>8149</v>
      </c>
      <c r="G169" s="333">
        <f t="shared" si="4"/>
        <v>3857</v>
      </c>
      <c r="H169" s="333">
        <f t="shared" si="4"/>
        <v>9214</v>
      </c>
      <c r="I169" s="333">
        <f t="shared" si="4"/>
        <v>8282</v>
      </c>
      <c r="J169" s="333">
        <f t="shared" si="4"/>
        <v>10840</v>
      </c>
      <c r="K169" s="328">
        <f t="shared" si="3"/>
        <v>14697</v>
      </c>
    </row>
    <row r="170" spans="2:11" ht="13.2" customHeight="1" x14ac:dyDescent="0.25">
      <c r="B170" s="200" t="s">
        <v>1051</v>
      </c>
    </row>
    <row r="171" spans="2:11" ht="13.2" customHeight="1" x14ac:dyDescent="0.25">
      <c r="B171" s="200"/>
    </row>
    <row r="172" spans="2:11" ht="36" customHeight="1" x14ac:dyDescent="0.4">
      <c r="B172" s="635" t="s">
        <v>1498</v>
      </c>
      <c r="C172" s="625"/>
      <c r="D172" s="625"/>
      <c r="E172" s="625"/>
      <c r="F172" s="625"/>
      <c r="G172" s="625"/>
      <c r="H172" s="625"/>
      <c r="I172" s="625"/>
      <c r="J172" s="625"/>
      <c r="K172" s="625"/>
    </row>
    <row r="173" spans="2:11" ht="19.2" customHeight="1" x14ac:dyDescent="0.25">
      <c r="B173" s="334"/>
      <c r="C173" s="334" t="s">
        <v>810</v>
      </c>
      <c r="D173" s="82" t="s">
        <v>752</v>
      </c>
      <c r="F173" s="88"/>
      <c r="H173" s="83" t="s">
        <v>754</v>
      </c>
      <c r="J173" s="334" t="s">
        <v>751</v>
      </c>
      <c r="K173" s="88"/>
    </row>
    <row r="174" spans="2:11" ht="13.2" customHeight="1" x14ac:dyDescent="0.25">
      <c r="B174" s="55" t="s">
        <v>706</v>
      </c>
      <c r="D174" s="55" t="s">
        <v>1578</v>
      </c>
      <c r="E174" s="334"/>
      <c r="F174" s="323"/>
      <c r="G174" s="323"/>
      <c r="H174" s="323"/>
      <c r="I174" s="323"/>
    </row>
    <row r="175" spans="2:11" ht="13.2" customHeight="1" x14ac:dyDescent="0.25">
      <c r="B175" s="322" t="s">
        <v>699</v>
      </c>
      <c r="C175" s="323"/>
      <c r="D175" s="624" t="s">
        <v>700</v>
      </c>
      <c r="E175" s="624"/>
      <c r="F175" s="624"/>
      <c r="G175" s="624"/>
      <c r="H175" s="624"/>
      <c r="I175" s="624"/>
    </row>
    <row r="176" spans="2:11" ht="13.2" customHeight="1" x14ac:dyDescent="0.25">
      <c r="B176" s="322"/>
      <c r="C176" s="323"/>
      <c r="D176" s="322"/>
      <c r="E176" s="323"/>
      <c r="F176" s="323"/>
      <c r="G176" s="323"/>
      <c r="H176" s="323"/>
      <c r="I176" s="323"/>
    </row>
    <row r="177" spans="2:11" ht="97.2" customHeight="1" x14ac:dyDescent="0.25">
      <c r="B177" s="818" t="s">
        <v>1236</v>
      </c>
      <c r="C177" s="819"/>
      <c r="D177" s="819"/>
      <c r="E177" s="819"/>
      <c r="F177" s="819"/>
      <c r="G177" s="819"/>
      <c r="H177" s="819"/>
      <c r="I177" s="819"/>
      <c r="J177" s="819"/>
      <c r="K177" s="819"/>
    </row>
    <row r="178" spans="2:11" ht="28.2" customHeight="1" x14ac:dyDescent="0.3">
      <c r="B178" s="817" t="s">
        <v>1237</v>
      </c>
      <c r="C178" s="751"/>
      <c r="D178" s="751"/>
      <c r="E178" s="751"/>
      <c r="F178" s="751"/>
      <c r="G178" s="751"/>
      <c r="H178" s="751"/>
      <c r="I178" s="751"/>
      <c r="J178" s="751"/>
      <c r="K178" s="751"/>
    </row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85" spans="2:11" ht="13.2" customHeight="1" x14ac:dyDescent="0.25"/>
    <row r="191" spans="2:11" ht="27" customHeight="1" x14ac:dyDescent="0.25"/>
    <row r="192" spans="2:11" ht="13.2" customHeight="1" x14ac:dyDescent="0.25"/>
    <row r="193" ht="27.6" customHeight="1" x14ac:dyDescent="0.25"/>
    <row r="197" ht="26.4" customHeight="1" x14ac:dyDescent="0.25"/>
    <row r="198" ht="25.95" customHeight="1" x14ac:dyDescent="0.25"/>
    <row r="199" ht="27" customHeight="1" x14ac:dyDescent="0.25"/>
    <row r="200" ht="13.2" customHeight="1" x14ac:dyDescent="0.25"/>
    <row r="201" ht="13.2" customHeight="1" x14ac:dyDescent="0.25"/>
    <row r="202" ht="14.4" customHeight="1" x14ac:dyDescent="0.25"/>
    <row r="208" ht="27" customHeight="1" x14ac:dyDescent="0.25"/>
    <row r="212" ht="29.4" customHeight="1" x14ac:dyDescent="0.25"/>
    <row r="213" ht="50.4" customHeight="1" x14ac:dyDescent="0.25"/>
    <row r="214" ht="20.399999999999999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13.2" customHeight="1" x14ac:dyDescent="0.25"/>
    <row r="231" ht="27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76" ht="13.2" customHeight="1" x14ac:dyDescent="0.25"/>
    <row r="282" ht="27" customHeight="1" x14ac:dyDescent="0.25"/>
    <row r="283" ht="13.2" customHeight="1" x14ac:dyDescent="0.25"/>
    <row r="284" ht="27.6" customHeight="1" x14ac:dyDescent="0.25"/>
    <row r="288" ht="26.4" customHeight="1" x14ac:dyDescent="0.25"/>
    <row r="289" ht="25.95" customHeight="1" x14ac:dyDescent="0.25"/>
    <row r="290" ht="27" customHeight="1" x14ac:dyDescent="0.25"/>
    <row r="291" ht="26.4" customHeight="1" x14ac:dyDescent="0.25"/>
    <row r="300" ht="25.95" customHeight="1" x14ac:dyDescent="0.25"/>
    <row r="304" ht="27.6" customHeight="1" x14ac:dyDescent="0.25"/>
    <row r="305" ht="51.6" customHeight="1" x14ac:dyDescent="0.25"/>
    <row r="374" ht="13.2" customHeight="1" x14ac:dyDescent="0.25"/>
    <row r="376" ht="26.4" customHeight="1" x14ac:dyDescent="0.25"/>
    <row r="380" ht="25.95" customHeight="1" x14ac:dyDescent="0.25"/>
    <row r="381" ht="26.4" customHeight="1" x14ac:dyDescent="0.25"/>
    <row r="390" ht="26.4" customHeight="1" x14ac:dyDescent="0.25"/>
    <row r="394" ht="27" customHeight="1" x14ac:dyDescent="0.25"/>
    <row r="395" ht="53.4" customHeight="1" x14ac:dyDescent="0.25"/>
    <row r="396" ht="19.2" customHeight="1" x14ac:dyDescent="0.25"/>
    <row r="464" ht="13.2" customHeight="1" x14ac:dyDescent="0.25"/>
    <row r="466" ht="26.4" customHeight="1" x14ac:dyDescent="0.25"/>
    <row r="470" ht="26.4" customHeight="1" x14ac:dyDescent="0.25"/>
    <row r="471" ht="25.95" customHeight="1" x14ac:dyDescent="0.25"/>
    <row r="480" ht="25.95" customHeight="1" x14ac:dyDescent="0.25"/>
    <row r="484" ht="31.95" customHeight="1" x14ac:dyDescent="0.25"/>
    <row r="485" ht="52.95" customHeight="1" x14ac:dyDescent="0.25"/>
    <row r="486" ht="18.600000000000001" customHeight="1" x14ac:dyDescent="0.25"/>
    <row r="554" ht="13.2" customHeight="1" x14ac:dyDescent="0.25"/>
    <row r="556" ht="26.4" customHeight="1" x14ac:dyDescent="0.25"/>
    <row r="560" ht="26.4" customHeight="1" x14ac:dyDescent="0.25"/>
    <row r="561" ht="26.4" customHeight="1" x14ac:dyDescent="0.25"/>
    <row r="570" ht="25.95" customHeight="1" x14ac:dyDescent="0.25"/>
    <row r="574" ht="35.4" customHeight="1" x14ac:dyDescent="0.25"/>
    <row r="575" ht="56.4" customHeight="1" x14ac:dyDescent="0.25"/>
    <row r="576" ht="16.95" customHeight="1" x14ac:dyDescent="0.25"/>
    <row r="644" ht="13.2" customHeight="1" x14ac:dyDescent="0.25"/>
    <row r="646" ht="26.4" customHeight="1" x14ac:dyDescent="0.25"/>
    <row r="650" ht="25.95" customHeight="1" x14ac:dyDescent="0.25"/>
    <row r="651" ht="25.95" customHeight="1" x14ac:dyDescent="0.25"/>
    <row r="660" ht="25.95" customHeight="1" x14ac:dyDescent="0.25"/>
    <row r="664" ht="27" customHeight="1" x14ac:dyDescent="0.25"/>
    <row r="665" ht="55.95" customHeight="1" x14ac:dyDescent="0.25"/>
    <row r="666" ht="18" customHeight="1" x14ac:dyDescent="0.25"/>
    <row r="734" ht="13.2" customHeight="1" x14ac:dyDescent="0.25"/>
    <row r="736" ht="25.95" customHeight="1" x14ac:dyDescent="0.25"/>
    <row r="740" ht="26.4" customHeight="1" x14ac:dyDescent="0.25"/>
    <row r="741" ht="25.95" customHeight="1" x14ac:dyDescent="0.25"/>
  </sheetData>
  <mergeCells count="100">
    <mergeCell ref="B158:B160"/>
    <mergeCell ref="C158:C160"/>
    <mergeCell ref="B163:B165"/>
    <mergeCell ref="C163:C165"/>
    <mergeCell ref="B178:K178"/>
    <mergeCell ref="B166:B167"/>
    <mergeCell ref="C166:C167"/>
    <mergeCell ref="C169:D169"/>
    <mergeCell ref="B172:K172"/>
    <mergeCell ref="D175:I175"/>
    <mergeCell ref="B177:K177"/>
    <mergeCell ref="B161:B162"/>
    <mergeCell ref="C161:C162"/>
    <mergeCell ref="B150:B151"/>
    <mergeCell ref="C150:C151"/>
    <mergeCell ref="B152:B153"/>
    <mergeCell ref="C152:C153"/>
    <mergeCell ref="B154:B157"/>
    <mergeCell ref="C154:C157"/>
    <mergeCell ref="B134:B138"/>
    <mergeCell ref="C134:C138"/>
    <mergeCell ref="B139:B146"/>
    <mergeCell ref="C139:C146"/>
    <mergeCell ref="B147:B149"/>
    <mergeCell ref="C147:C149"/>
    <mergeCell ref="B121:B125"/>
    <mergeCell ref="C121:C125"/>
    <mergeCell ref="B126:B129"/>
    <mergeCell ref="C126:C129"/>
    <mergeCell ref="B130:B133"/>
    <mergeCell ref="C130:C133"/>
    <mergeCell ref="B102:B111"/>
    <mergeCell ref="C102:C111"/>
    <mergeCell ref="B113:B116"/>
    <mergeCell ref="C113:C116"/>
    <mergeCell ref="B117:B120"/>
    <mergeCell ref="C117:C120"/>
    <mergeCell ref="B90:B92"/>
    <mergeCell ref="C90:C92"/>
    <mergeCell ref="B93:B99"/>
    <mergeCell ref="C93:C99"/>
    <mergeCell ref="B100:B101"/>
    <mergeCell ref="C100:C101"/>
    <mergeCell ref="B78:B83"/>
    <mergeCell ref="C78:C83"/>
    <mergeCell ref="B84:B86"/>
    <mergeCell ref="C84:C86"/>
    <mergeCell ref="B87:B89"/>
    <mergeCell ref="C87:C89"/>
    <mergeCell ref="B67:B68"/>
    <mergeCell ref="C67:C68"/>
    <mergeCell ref="B69:B71"/>
    <mergeCell ref="C69:C71"/>
    <mergeCell ref="B72:B77"/>
    <mergeCell ref="C72:C77"/>
    <mergeCell ref="B55:B56"/>
    <mergeCell ref="C55:C56"/>
    <mergeCell ref="B57:B59"/>
    <mergeCell ref="C57:C59"/>
    <mergeCell ref="B60:B66"/>
    <mergeCell ref="C60:C66"/>
    <mergeCell ref="B46:B47"/>
    <mergeCell ref="C46:C47"/>
    <mergeCell ref="B48:B51"/>
    <mergeCell ref="C48:C51"/>
    <mergeCell ref="B52:B54"/>
    <mergeCell ref="C52:C54"/>
    <mergeCell ref="B31:B33"/>
    <mergeCell ref="C31:C33"/>
    <mergeCell ref="B34:B38"/>
    <mergeCell ref="C34:C38"/>
    <mergeCell ref="B40:B44"/>
    <mergeCell ref="C40:C44"/>
    <mergeCell ref="B15:B17"/>
    <mergeCell ref="C15:C17"/>
    <mergeCell ref="B18:B19"/>
    <mergeCell ref="C18:C19"/>
    <mergeCell ref="B26:B30"/>
    <mergeCell ref="C26:C30"/>
    <mergeCell ref="E12:F12"/>
    <mergeCell ref="G12:G13"/>
    <mergeCell ref="H12:I12"/>
    <mergeCell ref="J12:J13"/>
    <mergeCell ref="C14:D14"/>
    <mergeCell ref="B7:K7"/>
    <mergeCell ref="B24:B25"/>
    <mergeCell ref="C24:C25"/>
    <mergeCell ref="J1:K1"/>
    <mergeCell ref="B2:K2"/>
    <mergeCell ref="B3:K3"/>
    <mergeCell ref="B4:K4"/>
    <mergeCell ref="B6:K6"/>
    <mergeCell ref="B20:B23"/>
    <mergeCell ref="C20:C23"/>
    <mergeCell ref="B9:K9"/>
    <mergeCell ref="B11:B13"/>
    <mergeCell ref="C11:D13"/>
    <mergeCell ref="E11:G11"/>
    <mergeCell ref="H11:J11"/>
    <mergeCell ref="K11:K13"/>
  </mergeCells>
  <pageMargins left="0.98425196850393704" right="0.59055118110236227" top="0.78740157480314965" bottom="0.78740157480314965" header="0.31496062992125984" footer="0.31496062992125984"/>
  <pageSetup paperSize="9" scale="54" fitToWidth="2" fitToHeight="2" orientation="portrait" r:id="rId1"/>
  <rowBreaks count="2" manualBreakCount="2">
    <brk id="77" max="10" man="1"/>
    <brk id="157" max="10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0" zoomScaleNormal="100" zoomScaleSheetLayoutView="100" workbookViewId="0">
      <selection activeCell="D183" sqref="D183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.88671875" style="326" customWidth="1"/>
    <col min="4" max="4" width="38.332031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3" style="326" customWidth="1"/>
    <col min="12" max="16384" width="8.88671875" style="326"/>
  </cols>
  <sheetData>
    <row r="1" spans="2:11" ht="14.4" customHeight="1" x14ac:dyDescent="0.3">
      <c r="J1" s="813" t="s">
        <v>222</v>
      </c>
      <c r="K1" s="814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223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ht="14.4" x14ac:dyDescent="0.3">
      <c r="B9" s="805" t="s">
        <v>1238</v>
      </c>
      <c r="C9" s="805"/>
      <c r="D9" s="805"/>
      <c r="E9" s="642"/>
      <c r="F9" s="642"/>
      <c r="G9" s="642"/>
      <c r="H9" s="642"/>
      <c r="I9" s="642"/>
      <c r="J9" s="642"/>
      <c r="K9" s="642"/>
    </row>
    <row r="11" spans="2:11" ht="24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155</v>
      </c>
      <c r="F15" s="333">
        <v>140</v>
      </c>
      <c r="G15" s="333">
        <v>27</v>
      </c>
      <c r="H15" s="131">
        <v>226</v>
      </c>
      <c r="I15" s="131">
        <v>205</v>
      </c>
      <c r="J15" s="131">
        <v>6</v>
      </c>
      <c r="K15" s="333">
        <f>G15+J15</f>
        <v>33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131">
        <v>0</v>
      </c>
      <c r="I16" s="131">
        <v>0</v>
      </c>
      <c r="J16" s="131">
        <v>0</v>
      </c>
      <c r="K16" s="333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215</v>
      </c>
      <c r="F17" s="333">
        <v>215</v>
      </c>
      <c r="G17" s="333">
        <v>132</v>
      </c>
      <c r="H17" s="131">
        <v>111</v>
      </c>
      <c r="I17" s="131">
        <v>110</v>
      </c>
      <c r="J17" s="131">
        <v>4</v>
      </c>
      <c r="K17" s="333">
        <f t="shared" si="0"/>
        <v>136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4</v>
      </c>
      <c r="F18" s="333">
        <v>4</v>
      </c>
      <c r="G18" s="333">
        <v>0</v>
      </c>
      <c r="H18" s="131">
        <v>32</v>
      </c>
      <c r="I18" s="131">
        <v>31</v>
      </c>
      <c r="J18" s="131">
        <v>0</v>
      </c>
      <c r="K18" s="333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147</v>
      </c>
      <c r="F19" s="333">
        <v>145</v>
      </c>
      <c r="G19" s="333">
        <v>33</v>
      </c>
      <c r="H19" s="131">
        <v>160</v>
      </c>
      <c r="I19" s="131">
        <v>158</v>
      </c>
      <c r="J19" s="131">
        <v>1</v>
      </c>
      <c r="K19" s="333">
        <f t="shared" si="0"/>
        <v>34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51</v>
      </c>
      <c r="F20" s="333">
        <v>51</v>
      </c>
      <c r="G20" s="333">
        <v>41</v>
      </c>
      <c r="H20" s="131">
        <v>0</v>
      </c>
      <c r="I20" s="131">
        <v>0</v>
      </c>
      <c r="J20" s="131">
        <v>0</v>
      </c>
      <c r="K20" s="333">
        <f t="shared" si="0"/>
        <v>41</v>
      </c>
    </row>
    <row r="21" spans="2:11" ht="13.95" customHeight="1" x14ac:dyDescent="0.25">
      <c r="B21" s="786"/>
      <c r="C21" s="787"/>
      <c r="D21" s="58" t="s">
        <v>472</v>
      </c>
      <c r="E21" s="333">
        <v>31</v>
      </c>
      <c r="F21" s="333">
        <v>21</v>
      </c>
      <c r="G21" s="333">
        <v>18</v>
      </c>
      <c r="H21" s="131">
        <v>28</v>
      </c>
      <c r="I21" s="131">
        <v>21</v>
      </c>
      <c r="J21" s="131">
        <v>1</v>
      </c>
      <c r="K21" s="333">
        <f t="shared" si="0"/>
        <v>19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131">
        <v>0</v>
      </c>
      <c r="I22" s="131">
        <v>0</v>
      </c>
      <c r="J22" s="131">
        <v>0</v>
      </c>
      <c r="K22" s="333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62</v>
      </c>
      <c r="F23" s="333">
        <v>62</v>
      </c>
      <c r="G23" s="333">
        <v>33</v>
      </c>
      <c r="H23" s="131">
        <v>0</v>
      </c>
      <c r="I23" s="131">
        <v>0</v>
      </c>
      <c r="J23" s="131">
        <v>0</v>
      </c>
      <c r="K23" s="333">
        <f t="shared" si="0"/>
        <v>33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407</v>
      </c>
      <c r="F24" s="333">
        <v>401</v>
      </c>
      <c r="G24" s="333">
        <v>7</v>
      </c>
      <c r="H24" s="131">
        <v>506</v>
      </c>
      <c r="I24" s="131">
        <v>489</v>
      </c>
      <c r="J24" s="131">
        <v>3</v>
      </c>
      <c r="K24" s="333">
        <f t="shared" si="0"/>
        <v>10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200</v>
      </c>
      <c r="F26" s="333">
        <v>173</v>
      </c>
      <c r="G26" s="333">
        <v>42</v>
      </c>
      <c r="H26" s="131">
        <v>91</v>
      </c>
      <c r="I26" s="131">
        <v>83</v>
      </c>
      <c r="J26" s="131">
        <v>14</v>
      </c>
      <c r="K26" s="333">
        <f t="shared" si="0"/>
        <v>56</v>
      </c>
    </row>
    <row r="27" spans="2:11" ht="13.8" x14ac:dyDescent="0.25">
      <c r="B27" s="797"/>
      <c r="C27" s="759"/>
      <c r="D27" s="58" t="s">
        <v>987</v>
      </c>
      <c r="E27" s="333">
        <v>8</v>
      </c>
      <c r="F27" s="333">
        <v>8</v>
      </c>
      <c r="G27" s="333">
        <v>0</v>
      </c>
      <c r="H27" s="131">
        <v>2</v>
      </c>
      <c r="I27" s="131">
        <v>2</v>
      </c>
      <c r="J27" s="131">
        <v>0</v>
      </c>
      <c r="K27" s="333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554</v>
      </c>
      <c r="F30" s="333">
        <v>477</v>
      </c>
      <c r="G30" s="333">
        <v>690</v>
      </c>
      <c r="H30" s="131">
        <v>280</v>
      </c>
      <c r="I30" s="131">
        <v>270</v>
      </c>
      <c r="J30" s="131">
        <v>0</v>
      </c>
      <c r="K30" s="333">
        <f t="shared" si="0"/>
        <v>690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10</v>
      </c>
      <c r="F31" s="333">
        <v>10</v>
      </c>
      <c r="G31" s="333">
        <v>30</v>
      </c>
      <c r="H31" s="131">
        <v>5</v>
      </c>
      <c r="I31" s="131">
        <v>5</v>
      </c>
      <c r="J31" s="131">
        <v>0</v>
      </c>
      <c r="K31" s="333">
        <f t="shared" si="0"/>
        <v>30</v>
      </c>
    </row>
    <row r="32" spans="2:11" ht="13.95" customHeight="1" x14ac:dyDescent="0.25">
      <c r="B32" s="794"/>
      <c r="C32" s="796"/>
      <c r="D32" s="58" t="s">
        <v>989</v>
      </c>
      <c r="E32" s="333">
        <v>90</v>
      </c>
      <c r="F32" s="333">
        <v>80</v>
      </c>
      <c r="G32" s="333">
        <v>34</v>
      </c>
      <c r="H32" s="131">
        <v>49</v>
      </c>
      <c r="I32" s="131">
        <v>49</v>
      </c>
      <c r="J32" s="131">
        <v>1</v>
      </c>
      <c r="K32" s="333">
        <f t="shared" si="0"/>
        <v>35</v>
      </c>
    </row>
    <row r="33" spans="2:11" ht="13.95" customHeight="1" x14ac:dyDescent="0.25">
      <c r="B33" s="794"/>
      <c r="C33" s="796"/>
      <c r="D33" s="58" t="s">
        <v>739</v>
      </c>
      <c r="E33" s="333">
        <v>530</v>
      </c>
      <c r="F33" s="333">
        <v>497</v>
      </c>
      <c r="G33" s="333">
        <v>363</v>
      </c>
      <c r="H33" s="131">
        <v>96</v>
      </c>
      <c r="I33" s="131">
        <v>96</v>
      </c>
      <c r="J33" s="131">
        <v>3</v>
      </c>
      <c r="K33" s="333">
        <f t="shared" si="0"/>
        <v>366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13</v>
      </c>
      <c r="F34" s="333">
        <v>13</v>
      </c>
      <c r="G34" s="333">
        <v>4</v>
      </c>
      <c r="H34" s="131">
        <v>17</v>
      </c>
      <c r="I34" s="131">
        <v>17</v>
      </c>
      <c r="J34" s="131">
        <v>0</v>
      </c>
      <c r="K34" s="333">
        <f t="shared" si="0"/>
        <v>4</v>
      </c>
    </row>
    <row r="35" spans="2:11" ht="13.95" customHeight="1" x14ac:dyDescent="0.25">
      <c r="B35" s="786"/>
      <c r="C35" s="796"/>
      <c r="D35" s="58" t="s">
        <v>1053</v>
      </c>
      <c r="E35" s="333">
        <v>15</v>
      </c>
      <c r="F35" s="333">
        <v>15</v>
      </c>
      <c r="G35" s="333">
        <v>0</v>
      </c>
      <c r="H35" s="131">
        <v>0</v>
      </c>
      <c r="I35" s="131">
        <v>0</v>
      </c>
      <c r="J35" s="131">
        <v>0</v>
      </c>
      <c r="K35" s="333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131">
        <v>0</v>
      </c>
      <c r="I36" s="131">
        <v>0</v>
      </c>
      <c r="J36" s="131">
        <v>0</v>
      </c>
      <c r="K36" s="333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131">
        <v>0</v>
      </c>
      <c r="I37" s="131">
        <v>0</v>
      </c>
      <c r="J37" s="131">
        <v>0</v>
      </c>
      <c r="K37" s="333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112</v>
      </c>
      <c r="F38" s="333">
        <v>102</v>
      </c>
      <c r="G38" s="333">
        <v>7</v>
      </c>
      <c r="H38" s="131">
        <v>0</v>
      </c>
      <c r="I38" s="131">
        <v>0</v>
      </c>
      <c r="J38" s="131">
        <v>0</v>
      </c>
      <c r="K38" s="333">
        <f t="shared" si="0"/>
        <v>7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414</v>
      </c>
      <c r="F39" s="333">
        <v>260</v>
      </c>
      <c r="G39" s="333">
        <v>117</v>
      </c>
      <c r="H39" s="131">
        <v>107</v>
      </c>
      <c r="I39" s="131">
        <v>96</v>
      </c>
      <c r="J39" s="131">
        <v>8</v>
      </c>
      <c r="K39" s="333">
        <f t="shared" si="0"/>
        <v>125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46</v>
      </c>
      <c r="F40" s="333">
        <v>25</v>
      </c>
      <c r="G40" s="333">
        <v>15</v>
      </c>
      <c r="H40" s="131">
        <v>57</v>
      </c>
      <c r="I40" s="131">
        <v>44</v>
      </c>
      <c r="J40" s="131">
        <v>5</v>
      </c>
      <c r="K40" s="333">
        <f t="shared" si="0"/>
        <v>20</v>
      </c>
    </row>
    <row r="41" spans="2:11" ht="13.95" customHeight="1" x14ac:dyDescent="0.25">
      <c r="B41" s="786"/>
      <c r="C41" s="796"/>
      <c r="D41" s="58" t="s">
        <v>877</v>
      </c>
      <c r="E41" s="333">
        <v>50</v>
      </c>
      <c r="F41" s="333">
        <v>50</v>
      </c>
      <c r="G41" s="333">
        <v>0</v>
      </c>
      <c r="H41" s="131">
        <v>38</v>
      </c>
      <c r="I41" s="131">
        <v>38</v>
      </c>
      <c r="J41" s="131">
        <v>0</v>
      </c>
      <c r="K41" s="333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131">
        <v>0</v>
      </c>
      <c r="I42" s="131">
        <v>0</v>
      </c>
      <c r="J42" s="131">
        <v>0</v>
      </c>
      <c r="K42" s="333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439</v>
      </c>
      <c r="F44" s="333">
        <v>374</v>
      </c>
      <c r="G44" s="333">
        <v>147</v>
      </c>
      <c r="H44" s="131">
        <v>134</v>
      </c>
      <c r="I44" s="131">
        <v>109</v>
      </c>
      <c r="J44" s="131">
        <v>0</v>
      </c>
      <c r="K44" s="333">
        <f t="shared" si="0"/>
        <v>147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257</v>
      </c>
      <c r="F45" s="333">
        <v>156</v>
      </c>
      <c r="G45" s="333">
        <v>205</v>
      </c>
      <c r="H45" s="131">
        <v>0</v>
      </c>
      <c r="I45" s="131">
        <v>0</v>
      </c>
      <c r="J45" s="131">
        <v>0</v>
      </c>
      <c r="K45" s="333">
        <f t="shared" si="0"/>
        <v>205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131">
        <v>0</v>
      </c>
      <c r="I46" s="131">
        <v>0</v>
      </c>
      <c r="J46" s="131">
        <v>0</v>
      </c>
      <c r="K46" s="333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62</v>
      </c>
      <c r="F47" s="333">
        <v>60</v>
      </c>
      <c r="G47" s="333">
        <v>4</v>
      </c>
      <c r="H47" s="131">
        <v>118</v>
      </c>
      <c r="I47" s="131">
        <v>118</v>
      </c>
      <c r="J47" s="131">
        <v>0</v>
      </c>
      <c r="K47" s="333">
        <f t="shared" si="0"/>
        <v>4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132</v>
      </c>
      <c r="F48" s="333">
        <v>119</v>
      </c>
      <c r="G48" s="333">
        <v>2</v>
      </c>
      <c r="H48" s="131">
        <v>85</v>
      </c>
      <c r="I48" s="131">
        <v>83</v>
      </c>
      <c r="J48" s="131">
        <v>0</v>
      </c>
      <c r="K48" s="333">
        <f t="shared" si="0"/>
        <v>2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131">
        <v>0</v>
      </c>
      <c r="I49" s="131">
        <v>0</v>
      </c>
      <c r="J49" s="131">
        <v>0</v>
      </c>
      <c r="K49" s="333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59</v>
      </c>
      <c r="F50" s="333">
        <v>59</v>
      </c>
      <c r="G50" s="333">
        <v>32</v>
      </c>
      <c r="H50" s="131">
        <v>0</v>
      </c>
      <c r="I50" s="131">
        <v>0</v>
      </c>
      <c r="J50" s="131">
        <v>0</v>
      </c>
      <c r="K50" s="333">
        <f t="shared" si="0"/>
        <v>32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131">
        <v>0</v>
      </c>
      <c r="I51" s="131">
        <v>0</v>
      </c>
      <c r="J51" s="131">
        <v>0</v>
      </c>
      <c r="K51" s="333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13</v>
      </c>
      <c r="F52" s="333">
        <v>13</v>
      </c>
      <c r="G52" s="333">
        <v>37</v>
      </c>
      <c r="H52" s="131">
        <v>85</v>
      </c>
      <c r="I52" s="131">
        <v>85</v>
      </c>
      <c r="J52" s="131">
        <v>0</v>
      </c>
      <c r="K52" s="333">
        <f t="shared" si="0"/>
        <v>37</v>
      </c>
    </row>
    <row r="53" spans="2:11" ht="13.95" customHeight="1" x14ac:dyDescent="0.25">
      <c r="B53" s="786"/>
      <c r="C53" s="787"/>
      <c r="D53" s="58" t="s">
        <v>483</v>
      </c>
      <c r="E53" s="333">
        <v>1</v>
      </c>
      <c r="F53" s="333">
        <v>1</v>
      </c>
      <c r="G53" s="333">
        <v>0</v>
      </c>
      <c r="H53" s="131">
        <v>0</v>
      </c>
      <c r="I53" s="131">
        <v>0</v>
      </c>
      <c r="J53" s="131">
        <v>0</v>
      </c>
      <c r="K53" s="333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13</v>
      </c>
      <c r="F54" s="333">
        <v>12</v>
      </c>
      <c r="G54" s="333">
        <v>0</v>
      </c>
      <c r="H54" s="131">
        <v>20</v>
      </c>
      <c r="I54" s="131">
        <v>20</v>
      </c>
      <c r="J54" s="131">
        <v>0</v>
      </c>
      <c r="K54" s="333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183</v>
      </c>
      <c r="F55" s="333">
        <v>130</v>
      </c>
      <c r="G55" s="333">
        <v>12</v>
      </c>
      <c r="H55" s="131">
        <v>71</v>
      </c>
      <c r="I55" s="131">
        <v>69</v>
      </c>
      <c r="J55" s="131">
        <v>0</v>
      </c>
      <c r="K55" s="333">
        <f t="shared" si="0"/>
        <v>12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131">
        <v>0</v>
      </c>
      <c r="I56" s="131">
        <v>0</v>
      </c>
      <c r="J56" s="131">
        <v>0</v>
      </c>
      <c r="K56" s="333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258</v>
      </c>
      <c r="F57" s="333">
        <v>223</v>
      </c>
      <c r="G57" s="333">
        <v>13</v>
      </c>
      <c r="H57" s="131">
        <v>0</v>
      </c>
      <c r="I57" s="131">
        <v>0</v>
      </c>
      <c r="J57" s="131">
        <v>0</v>
      </c>
      <c r="K57" s="333">
        <f t="shared" si="0"/>
        <v>13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131">
        <v>0</v>
      </c>
      <c r="I58" s="131">
        <v>0</v>
      </c>
      <c r="J58" s="131">
        <v>0</v>
      </c>
      <c r="K58" s="333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131">
        <v>0</v>
      </c>
      <c r="I59" s="131">
        <v>0</v>
      </c>
      <c r="J59" s="131">
        <v>0</v>
      </c>
      <c r="K59" s="333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131">
        <v>61</v>
      </c>
      <c r="I60" s="131">
        <v>50</v>
      </c>
      <c r="J60" s="131">
        <v>0</v>
      </c>
      <c r="K60" s="333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30</v>
      </c>
      <c r="F61" s="333">
        <v>20</v>
      </c>
      <c r="G61" s="333">
        <v>2</v>
      </c>
      <c r="H61" s="131">
        <v>82</v>
      </c>
      <c r="I61" s="131">
        <v>64</v>
      </c>
      <c r="J61" s="131">
        <v>0</v>
      </c>
      <c r="K61" s="333">
        <f t="shared" si="0"/>
        <v>2</v>
      </c>
    </row>
    <row r="62" spans="2:11" ht="13.95" customHeight="1" x14ac:dyDescent="0.25">
      <c r="B62" s="794"/>
      <c r="C62" s="795"/>
      <c r="D62" s="103" t="s">
        <v>1269</v>
      </c>
      <c r="E62" s="333">
        <v>30</v>
      </c>
      <c r="F62" s="333">
        <v>20</v>
      </c>
      <c r="G62" s="333">
        <v>2</v>
      </c>
      <c r="H62" s="131">
        <v>81</v>
      </c>
      <c r="I62" s="131">
        <v>65</v>
      </c>
      <c r="J62" s="131">
        <v>0</v>
      </c>
      <c r="K62" s="333">
        <f t="shared" si="0"/>
        <v>2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131">
        <v>0</v>
      </c>
      <c r="I63" s="131">
        <v>0</v>
      </c>
      <c r="J63" s="131">
        <v>0</v>
      </c>
      <c r="K63" s="333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24</v>
      </c>
      <c r="F64" s="333">
        <v>24</v>
      </c>
      <c r="G64" s="333">
        <v>12</v>
      </c>
      <c r="H64" s="131">
        <v>22</v>
      </c>
      <c r="I64" s="131">
        <v>22</v>
      </c>
      <c r="J64" s="131">
        <v>0</v>
      </c>
      <c r="K64" s="333">
        <f t="shared" si="0"/>
        <v>12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131">
        <v>0</v>
      </c>
      <c r="I65" s="131">
        <v>0</v>
      </c>
      <c r="J65" s="131">
        <v>0</v>
      </c>
      <c r="K65" s="333">
        <f>G65+J65</f>
        <v>0</v>
      </c>
    </row>
    <row r="66" spans="2:11" ht="13.95" customHeight="1" x14ac:dyDescent="0.25">
      <c r="B66" s="794"/>
      <c r="C66" s="795"/>
      <c r="D66" s="103" t="s">
        <v>739</v>
      </c>
      <c r="E66" s="333">
        <v>64</v>
      </c>
      <c r="F66" s="333">
        <v>55</v>
      </c>
      <c r="G66" s="333">
        <v>0</v>
      </c>
      <c r="H66" s="131">
        <v>35</v>
      </c>
      <c r="I66" s="131">
        <v>31</v>
      </c>
      <c r="J66" s="131">
        <v>0</v>
      </c>
      <c r="K66" s="333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131">
        <v>0</v>
      </c>
      <c r="I67" s="131">
        <v>0</v>
      </c>
      <c r="J67" s="131">
        <v>0</v>
      </c>
      <c r="K67" s="333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v>77</v>
      </c>
      <c r="F68" s="333">
        <v>66</v>
      </c>
      <c r="G68" s="333">
        <v>2</v>
      </c>
      <c r="H68" s="131">
        <v>0</v>
      </c>
      <c r="I68" s="131">
        <v>0</v>
      </c>
      <c r="J68" s="131">
        <v>0</v>
      </c>
      <c r="K68" s="333">
        <f t="shared" si="0"/>
        <v>2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20</v>
      </c>
      <c r="F69" s="333">
        <v>19</v>
      </c>
      <c r="G69" s="333">
        <v>18</v>
      </c>
      <c r="H69" s="131">
        <v>49</v>
      </c>
      <c r="I69" s="131">
        <v>49</v>
      </c>
      <c r="J69" s="131">
        <v>0</v>
      </c>
      <c r="K69" s="333">
        <f t="shared" si="0"/>
        <v>18</v>
      </c>
    </row>
    <row r="70" spans="2:11" ht="13.95" customHeight="1" x14ac:dyDescent="0.25">
      <c r="B70" s="786"/>
      <c r="C70" s="787"/>
      <c r="D70" s="58" t="s">
        <v>745</v>
      </c>
      <c r="E70" s="333">
        <v>18</v>
      </c>
      <c r="F70" s="333">
        <v>18</v>
      </c>
      <c r="G70" s="333">
        <v>0</v>
      </c>
      <c r="H70" s="131">
        <v>52</v>
      </c>
      <c r="I70" s="131">
        <v>50</v>
      </c>
      <c r="J70" s="131">
        <v>0</v>
      </c>
      <c r="K70" s="333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127</v>
      </c>
      <c r="F71" s="333">
        <v>115</v>
      </c>
      <c r="G71" s="333">
        <v>12</v>
      </c>
      <c r="H71" s="131">
        <v>60</v>
      </c>
      <c r="I71" s="131">
        <v>59</v>
      </c>
      <c r="J71" s="131">
        <v>0</v>
      </c>
      <c r="K71" s="333">
        <f t="shared" si="0"/>
        <v>12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22</v>
      </c>
      <c r="F72" s="333">
        <v>22</v>
      </c>
      <c r="G72" s="333">
        <v>12</v>
      </c>
      <c r="H72" s="131">
        <v>0</v>
      </c>
      <c r="I72" s="131">
        <v>0</v>
      </c>
      <c r="J72" s="131">
        <v>0</v>
      </c>
      <c r="K72" s="333">
        <f t="shared" si="0"/>
        <v>12</v>
      </c>
    </row>
    <row r="73" spans="2:11" ht="13.95" customHeight="1" x14ac:dyDescent="0.25">
      <c r="B73" s="786"/>
      <c r="C73" s="787"/>
      <c r="D73" s="58" t="s">
        <v>883</v>
      </c>
      <c r="E73" s="333">
        <v>11</v>
      </c>
      <c r="F73" s="333">
        <v>11</v>
      </c>
      <c r="G73" s="333">
        <v>6</v>
      </c>
      <c r="H73" s="131">
        <v>0</v>
      </c>
      <c r="I73" s="131">
        <v>0</v>
      </c>
      <c r="J73" s="131">
        <v>0</v>
      </c>
      <c r="K73" s="333">
        <f t="shared" si="0"/>
        <v>6</v>
      </c>
    </row>
    <row r="74" spans="2:11" ht="13.95" customHeight="1" x14ac:dyDescent="0.25">
      <c r="B74" s="786"/>
      <c r="C74" s="787"/>
      <c r="D74" s="58" t="s">
        <v>899</v>
      </c>
      <c r="E74" s="333">
        <v>40</v>
      </c>
      <c r="F74" s="333">
        <v>40</v>
      </c>
      <c r="G74" s="333">
        <v>52</v>
      </c>
      <c r="H74" s="131">
        <v>35</v>
      </c>
      <c r="I74" s="131">
        <v>35</v>
      </c>
      <c r="J74" s="131">
        <v>0</v>
      </c>
      <c r="K74" s="333">
        <f t="shared" si="0"/>
        <v>52</v>
      </c>
    </row>
    <row r="75" spans="2:11" ht="13.95" customHeight="1" x14ac:dyDescent="0.25">
      <c r="B75" s="786"/>
      <c r="C75" s="787"/>
      <c r="D75" s="58" t="s">
        <v>473</v>
      </c>
      <c r="E75" s="333">
        <v>11</v>
      </c>
      <c r="F75" s="333">
        <v>11</v>
      </c>
      <c r="G75" s="333">
        <v>40</v>
      </c>
      <c r="H75" s="131">
        <v>5</v>
      </c>
      <c r="I75" s="131">
        <v>5</v>
      </c>
      <c r="J75" s="131">
        <v>0</v>
      </c>
      <c r="K75" s="333">
        <f t="shared" si="0"/>
        <v>40</v>
      </c>
    </row>
    <row r="76" spans="2:11" ht="13.95" customHeight="1" x14ac:dyDescent="0.25">
      <c r="B76" s="786"/>
      <c r="C76" s="787"/>
      <c r="D76" s="58" t="s">
        <v>881</v>
      </c>
      <c r="E76" s="333">
        <v>16</v>
      </c>
      <c r="F76" s="333">
        <v>16</v>
      </c>
      <c r="G76" s="333">
        <v>8</v>
      </c>
      <c r="H76" s="131">
        <v>52</v>
      </c>
      <c r="I76" s="131">
        <v>52</v>
      </c>
      <c r="J76" s="131">
        <v>1</v>
      </c>
      <c r="K76" s="333">
        <f t="shared" si="0"/>
        <v>9</v>
      </c>
    </row>
    <row r="77" spans="2:11" ht="13.95" customHeight="1" x14ac:dyDescent="0.25">
      <c r="B77" s="786"/>
      <c r="C77" s="787"/>
      <c r="D77" s="58" t="s">
        <v>739</v>
      </c>
      <c r="E77" s="333">
        <v>49</v>
      </c>
      <c r="F77" s="333">
        <v>46</v>
      </c>
      <c r="G77" s="333">
        <v>35</v>
      </c>
      <c r="H77" s="131">
        <v>7</v>
      </c>
      <c r="I77" s="131">
        <v>7</v>
      </c>
      <c r="J77" s="131">
        <v>0</v>
      </c>
      <c r="K77" s="333">
        <f t="shared" si="0"/>
        <v>35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10</v>
      </c>
      <c r="F78" s="333">
        <v>5</v>
      </c>
      <c r="G78" s="333">
        <v>0</v>
      </c>
      <c r="H78" s="131">
        <v>42</v>
      </c>
      <c r="I78" s="131">
        <v>34</v>
      </c>
      <c r="J78" s="131">
        <v>0</v>
      </c>
      <c r="K78" s="333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74</v>
      </c>
      <c r="F79" s="333">
        <v>56</v>
      </c>
      <c r="G79" s="333">
        <v>5</v>
      </c>
      <c r="H79" s="131">
        <v>65</v>
      </c>
      <c r="I79" s="131">
        <v>59</v>
      </c>
      <c r="J79" s="131">
        <v>0</v>
      </c>
      <c r="K79" s="333">
        <f t="shared" si="0"/>
        <v>5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131">
        <v>0</v>
      </c>
      <c r="I80" s="131">
        <v>0</v>
      </c>
      <c r="J80" s="131">
        <v>0</v>
      </c>
      <c r="K80" s="333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33</v>
      </c>
      <c r="F81" s="333">
        <v>28</v>
      </c>
      <c r="G81" s="333">
        <v>2</v>
      </c>
      <c r="H81" s="131">
        <v>248</v>
      </c>
      <c r="I81" s="131">
        <v>157</v>
      </c>
      <c r="J81" s="131">
        <v>0</v>
      </c>
      <c r="K81" s="333">
        <f t="shared" si="0"/>
        <v>2</v>
      </c>
    </row>
    <row r="82" spans="2:11" ht="13.95" customHeight="1" x14ac:dyDescent="0.25">
      <c r="B82" s="786"/>
      <c r="C82" s="793"/>
      <c r="D82" s="58" t="s">
        <v>1003</v>
      </c>
      <c r="E82" s="333">
        <v>501</v>
      </c>
      <c r="F82" s="333">
        <v>304</v>
      </c>
      <c r="G82" s="333">
        <v>284</v>
      </c>
      <c r="H82" s="131">
        <v>349</v>
      </c>
      <c r="I82" s="131">
        <v>131</v>
      </c>
      <c r="J82" s="131">
        <v>0</v>
      </c>
      <c r="K82" s="333">
        <f t="shared" si="0"/>
        <v>284</v>
      </c>
    </row>
    <row r="83" spans="2:11" ht="13.95" customHeight="1" x14ac:dyDescent="0.25">
      <c r="B83" s="786"/>
      <c r="C83" s="793"/>
      <c r="D83" s="58" t="s">
        <v>739</v>
      </c>
      <c r="E83" s="333">
        <v>57</v>
      </c>
      <c r="F83" s="333">
        <v>44</v>
      </c>
      <c r="G83" s="333">
        <v>24</v>
      </c>
      <c r="H83" s="131">
        <v>0</v>
      </c>
      <c r="I83" s="131">
        <v>0</v>
      </c>
      <c r="J83" s="131">
        <v>0</v>
      </c>
      <c r="K83" s="333">
        <f t="shared" si="0"/>
        <v>24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71</v>
      </c>
      <c r="F84" s="333">
        <v>71</v>
      </c>
      <c r="G84" s="333">
        <v>1</v>
      </c>
      <c r="H84" s="131">
        <v>0</v>
      </c>
      <c r="I84" s="131">
        <v>0</v>
      </c>
      <c r="J84" s="131">
        <v>0</v>
      </c>
      <c r="K84" s="333">
        <f t="shared" si="0"/>
        <v>1</v>
      </c>
    </row>
    <row r="85" spans="2:11" ht="13.95" customHeight="1" x14ac:dyDescent="0.25">
      <c r="B85" s="786"/>
      <c r="C85" s="787"/>
      <c r="D85" s="58" t="s">
        <v>1004</v>
      </c>
      <c r="E85" s="333">
        <v>2</v>
      </c>
      <c r="F85" s="333">
        <v>2</v>
      </c>
      <c r="G85" s="333">
        <v>0</v>
      </c>
      <c r="H85" s="131">
        <v>0</v>
      </c>
      <c r="I85" s="131">
        <v>0</v>
      </c>
      <c r="J85" s="131">
        <v>0</v>
      </c>
      <c r="K85" s="333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72</v>
      </c>
      <c r="F86" s="333">
        <v>63</v>
      </c>
      <c r="G86" s="333">
        <v>24</v>
      </c>
      <c r="H86" s="131">
        <v>0</v>
      </c>
      <c r="I86" s="131">
        <v>0</v>
      </c>
      <c r="J86" s="131">
        <v>0</v>
      </c>
      <c r="K86" s="333">
        <f t="shared" ref="K86:K159" si="1">G86+J86</f>
        <v>24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5</v>
      </c>
      <c r="F87" s="273">
        <v>5</v>
      </c>
      <c r="G87" s="273">
        <v>0</v>
      </c>
      <c r="H87" s="11">
        <v>8</v>
      </c>
      <c r="I87" s="11">
        <v>8</v>
      </c>
      <c r="J87" s="11">
        <v>0</v>
      </c>
      <c r="K87" s="273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459">
        <f t="shared" si="1"/>
        <v>0</v>
      </c>
    </row>
    <row r="89" spans="2:11" ht="27.6" x14ac:dyDescent="0.25">
      <c r="B89" s="786"/>
      <c r="C89" s="787"/>
      <c r="D89" s="105" t="s">
        <v>1006</v>
      </c>
      <c r="E89" s="333">
        <v>65</v>
      </c>
      <c r="F89" s="333">
        <v>51</v>
      </c>
      <c r="G89" s="333">
        <v>73</v>
      </c>
      <c r="H89" s="131">
        <v>52</v>
      </c>
      <c r="I89" s="131">
        <v>52</v>
      </c>
      <c r="J89" s="131">
        <v>10</v>
      </c>
      <c r="K89" s="333">
        <f t="shared" si="1"/>
        <v>83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131">
        <v>0</v>
      </c>
      <c r="I90" s="131">
        <v>0</v>
      </c>
      <c r="J90" s="131">
        <v>0</v>
      </c>
      <c r="K90" s="333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4</v>
      </c>
      <c r="F91" s="333">
        <v>4</v>
      </c>
      <c r="G91" s="333">
        <v>0</v>
      </c>
      <c r="H91" s="131">
        <v>1</v>
      </c>
      <c r="I91" s="131">
        <v>1</v>
      </c>
      <c r="J91" s="131">
        <v>0</v>
      </c>
      <c r="K91" s="333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131">
        <v>0</v>
      </c>
      <c r="I92" s="131">
        <v>0</v>
      </c>
      <c r="J92" s="131">
        <v>0</v>
      </c>
      <c r="K92" s="333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166</v>
      </c>
      <c r="F93" s="333">
        <v>60</v>
      </c>
      <c r="G93" s="333">
        <v>107</v>
      </c>
      <c r="H93" s="131">
        <v>92</v>
      </c>
      <c r="I93" s="131">
        <v>50</v>
      </c>
      <c r="J93" s="131">
        <v>3</v>
      </c>
      <c r="K93" s="333">
        <f t="shared" si="1"/>
        <v>110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131">
        <v>285</v>
      </c>
      <c r="I94" s="131">
        <v>267</v>
      </c>
      <c r="J94" s="131">
        <v>0</v>
      </c>
      <c r="K94" s="333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31</v>
      </c>
      <c r="F95" s="333">
        <v>25</v>
      </c>
      <c r="G95" s="333">
        <v>3</v>
      </c>
      <c r="H95" s="131">
        <v>115</v>
      </c>
      <c r="I95" s="131">
        <v>85</v>
      </c>
      <c r="J95" s="131">
        <v>0</v>
      </c>
      <c r="K95" s="333">
        <f t="shared" si="1"/>
        <v>3</v>
      </c>
    </row>
    <row r="96" spans="2:11" ht="13.95" customHeight="1" x14ac:dyDescent="0.25">
      <c r="B96" s="786"/>
      <c r="C96" s="787"/>
      <c r="D96" s="58" t="s">
        <v>479</v>
      </c>
      <c r="E96" s="333">
        <v>52</v>
      </c>
      <c r="F96" s="333">
        <v>52</v>
      </c>
      <c r="G96" s="333">
        <v>39</v>
      </c>
      <c r="H96" s="131">
        <v>0</v>
      </c>
      <c r="I96" s="131">
        <v>0</v>
      </c>
      <c r="J96" s="131">
        <v>0</v>
      </c>
      <c r="K96" s="333">
        <f t="shared" si="1"/>
        <v>39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131">
        <v>0</v>
      </c>
      <c r="I97" s="131">
        <v>0</v>
      </c>
      <c r="J97" s="131">
        <v>0</v>
      </c>
      <c r="K97" s="333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131">
        <v>24</v>
      </c>
      <c r="I98" s="131">
        <v>24</v>
      </c>
      <c r="J98" s="131">
        <v>0</v>
      </c>
      <c r="K98" s="333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v>37</v>
      </c>
      <c r="F99" s="333">
        <v>33</v>
      </c>
      <c r="G99" s="333">
        <v>4</v>
      </c>
      <c r="H99" s="131">
        <v>0</v>
      </c>
      <c r="I99" s="131">
        <v>0</v>
      </c>
      <c r="J99" s="131">
        <v>0</v>
      </c>
      <c r="K99" s="333">
        <f t="shared" si="1"/>
        <v>4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131">
        <v>0</v>
      </c>
      <c r="I100" s="131">
        <v>0</v>
      </c>
      <c r="J100" s="131">
        <v>0</v>
      </c>
      <c r="K100" s="333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44</v>
      </c>
      <c r="F101" s="333">
        <v>39</v>
      </c>
      <c r="G101" s="333">
        <v>2</v>
      </c>
      <c r="H101" s="131">
        <v>0</v>
      </c>
      <c r="I101" s="131">
        <v>0</v>
      </c>
      <c r="J101" s="131">
        <v>0</v>
      </c>
      <c r="K101" s="333">
        <f t="shared" si="1"/>
        <v>2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131">
        <v>0</v>
      </c>
      <c r="I102" s="131">
        <v>0</v>
      </c>
      <c r="J102" s="131">
        <v>0</v>
      </c>
      <c r="K102" s="333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20</v>
      </c>
      <c r="F103" s="333">
        <v>20</v>
      </c>
      <c r="G103" s="333">
        <v>0</v>
      </c>
      <c r="H103" s="131">
        <v>12</v>
      </c>
      <c r="I103" s="131">
        <v>12</v>
      </c>
      <c r="J103" s="131">
        <v>0</v>
      </c>
      <c r="K103" s="333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7</v>
      </c>
      <c r="F104" s="333">
        <v>5</v>
      </c>
      <c r="G104" s="333">
        <v>0</v>
      </c>
      <c r="H104" s="131">
        <v>0</v>
      </c>
      <c r="I104" s="131">
        <v>0</v>
      </c>
      <c r="J104" s="131">
        <v>0</v>
      </c>
      <c r="K104" s="333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79</v>
      </c>
      <c r="F105" s="333">
        <v>76</v>
      </c>
      <c r="G105" s="333">
        <v>0</v>
      </c>
      <c r="H105" s="131">
        <v>129</v>
      </c>
      <c r="I105" s="131">
        <v>126</v>
      </c>
      <c r="J105" s="131">
        <v>0</v>
      </c>
      <c r="K105" s="333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131">
        <v>0</v>
      </c>
      <c r="I106" s="131">
        <v>0</v>
      </c>
      <c r="J106" s="131">
        <v>0</v>
      </c>
      <c r="K106" s="333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16</v>
      </c>
      <c r="F107" s="333">
        <v>16</v>
      </c>
      <c r="G107" s="333">
        <v>0</v>
      </c>
      <c r="H107" s="131">
        <v>0</v>
      </c>
      <c r="I107" s="131">
        <v>0</v>
      </c>
      <c r="J107" s="131">
        <v>0</v>
      </c>
      <c r="K107" s="333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131">
        <v>0</v>
      </c>
      <c r="I108" s="131">
        <v>0</v>
      </c>
      <c r="J108" s="131">
        <v>0</v>
      </c>
      <c r="K108" s="333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10</v>
      </c>
      <c r="F109" s="333">
        <v>10</v>
      </c>
      <c r="G109" s="333">
        <v>3</v>
      </c>
      <c r="H109" s="328">
        <v>0</v>
      </c>
      <c r="I109" s="328">
        <v>0</v>
      </c>
      <c r="J109" s="328">
        <v>0</v>
      </c>
      <c r="K109" s="328">
        <f t="shared" si="1"/>
        <v>3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124</v>
      </c>
      <c r="F111" s="333">
        <v>120</v>
      </c>
      <c r="G111" s="333">
        <v>46</v>
      </c>
      <c r="H111" s="131">
        <v>69</v>
      </c>
      <c r="I111" s="131">
        <v>69</v>
      </c>
      <c r="J111" s="131">
        <v>1</v>
      </c>
      <c r="K111" s="333">
        <f t="shared" si="1"/>
        <v>47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69</v>
      </c>
      <c r="F112" s="333">
        <v>69</v>
      </c>
      <c r="G112" s="333">
        <v>19</v>
      </c>
      <c r="H112" s="131">
        <v>89</v>
      </c>
      <c r="I112" s="131">
        <v>89</v>
      </c>
      <c r="J112" s="131">
        <v>1</v>
      </c>
      <c r="K112" s="333">
        <f t="shared" si="1"/>
        <v>20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131">
        <v>211</v>
      </c>
      <c r="I113" s="131">
        <v>208</v>
      </c>
      <c r="J113" s="131">
        <v>0</v>
      </c>
      <c r="K113" s="333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6</v>
      </c>
      <c r="F114" s="333">
        <v>6</v>
      </c>
      <c r="G114" s="333">
        <v>0</v>
      </c>
      <c r="H114" s="131">
        <v>534</v>
      </c>
      <c r="I114" s="131">
        <v>477</v>
      </c>
      <c r="J114" s="131">
        <v>0</v>
      </c>
      <c r="K114" s="333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149</v>
      </c>
      <c r="F115" s="333">
        <v>109</v>
      </c>
      <c r="G115" s="333">
        <v>0</v>
      </c>
      <c r="H115" s="131">
        <v>64</v>
      </c>
      <c r="I115" s="131">
        <v>36</v>
      </c>
      <c r="J115" s="131">
        <v>0</v>
      </c>
      <c r="K115" s="333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6</v>
      </c>
      <c r="F116" s="333">
        <v>6</v>
      </c>
      <c r="G116" s="333">
        <v>0</v>
      </c>
      <c r="H116" s="131">
        <v>68</v>
      </c>
      <c r="I116" s="131">
        <v>68</v>
      </c>
      <c r="J116" s="131">
        <v>0</v>
      </c>
      <c r="K116" s="333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2</v>
      </c>
      <c r="F117" s="333">
        <v>2</v>
      </c>
      <c r="G117" s="333">
        <v>0</v>
      </c>
      <c r="H117" s="131">
        <v>1</v>
      </c>
      <c r="I117" s="131">
        <v>1</v>
      </c>
      <c r="J117" s="131">
        <v>0</v>
      </c>
      <c r="K117" s="333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12</v>
      </c>
      <c r="F118" s="333">
        <v>12</v>
      </c>
      <c r="G118" s="333">
        <v>30</v>
      </c>
      <c r="H118" s="131">
        <v>13</v>
      </c>
      <c r="I118" s="131">
        <v>13</v>
      </c>
      <c r="J118" s="131">
        <v>2</v>
      </c>
      <c r="K118" s="333">
        <f t="shared" si="1"/>
        <v>32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131">
        <v>0</v>
      </c>
      <c r="I119" s="131">
        <v>0</v>
      </c>
      <c r="J119" s="131">
        <v>0</v>
      </c>
      <c r="K119" s="333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84</v>
      </c>
      <c r="F120" s="333">
        <v>80</v>
      </c>
      <c r="G120" s="333">
        <v>14</v>
      </c>
      <c r="H120" s="131">
        <v>0</v>
      </c>
      <c r="I120" s="131">
        <v>0</v>
      </c>
      <c r="J120" s="131">
        <v>0</v>
      </c>
      <c r="K120" s="333">
        <f t="shared" si="1"/>
        <v>14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6</v>
      </c>
      <c r="F121" s="333">
        <v>6</v>
      </c>
      <c r="G121" s="333">
        <v>0</v>
      </c>
      <c r="H121" s="131">
        <v>203</v>
      </c>
      <c r="I121" s="131">
        <v>191</v>
      </c>
      <c r="J121" s="131">
        <v>0</v>
      </c>
      <c r="K121" s="333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131">
        <v>0</v>
      </c>
      <c r="I122" s="131">
        <v>0</v>
      </c>
      <c r="J122" s="131">
        <v>0</v>
      </c>
      <c r="K122" s="333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60</v>
      </c>
      <c r="F123" s="333">
        <v>60</v>
      </c>
      <c r="G123" s="333">
        <v>3</v>
      </c>
      <c r="H123" s="131">
        <v>89</v>
      </c>
      <c r="I123" s="131">
        <v>89</v>
      </c>
      <c r="J123" s="131">
        <v>0</v>
      </c>
      <c r="K123" s="333">
        <f t="shared" si="1"/>
        <v>3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131">
        <v>0</v>
      </c>
      <c r="I124" s="131">
        <v>0</v>
      </c>
      <c r="J124" s="131">
        <v>0</v>
      </c>
      <c r="K124" s="333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159</v>
      </c>
      <c r="F125" s="333">
        <v>149</v>
      </c>
      <c r="G125" s="333">
        <v>13</v>
      </c>
      <c r="H125" s="131">
        <v>0</v>
      </c>
      <c r="I125" s="131">
        <v>0</v>
      </c>
      <c r="J125" s="131">
        <v>0</v>
      </c>
      <c r="K125" s="333">
        <f t="shared" si="1"/>
        <v>13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43</v>
      </c>
      <c r="F126" s="333">
        <v>43</v>
      </c>
      <c r="G126" s="333">
        <v>19</v>
      </c>
      <c r="H126" s="131">
        <v>11</v>
      </c>
      <c r="I126" s="131">
        <v>11</v>
      </c>
      <c r="J126" s="131">
        <v>6</v>
      </c>
      <c r="K126" s="333">
        <f t="shared" si="1"/>
        <v>25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206</v>
      </c>
      <c r="F129" s="333">
        <v>187</v>
      </c>
      <c r="G129" s="333">
        <v>54</v>
      </c>
      <c r="H129" s="131">
        <v>51</v>
      </c>
      <c r="I129" s="131">
        <v>50</v>
      </c>
      <c r="J129" s="131">
        <v>0</v>
      </c>
      <c r="K129" s="333">
        <f t="shared" si="1"/>
        <v>54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3</v>
      </c>
      <c r="F130" s="333">
        <v>3</v>
      </c>
      <c r="G130" s="333">
        <v>0</v>
      </c>
      <c r="H130" s="131">
        <v>1</v>
      </c>
      <c r="I130" s="131">
        <v>1</v>
      </c>
      <c r="J130" s="131">
        <v>0</v>
      </c>
      <c r="K130" s="333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131">
        <v>0</v>
      </c>
      <c r="I131" s="131">
        <v>0</v>
      </c>
      <c r="J131" s="131">
        <v>0</v>
      </c>
      <c r="K131" s="333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422</v>
      </c>
      <c r="F133" s="333">
        <v>381</v>
      </c>
      <c r="G133" s="333">
        <v>125</v>
      </c>
      <c r="H133" s="131">
        <v>245</v>
      </c>
      <c r="I133" s="131">
        <v>245</v>
      </c>
      <c r="J133" s="131">
        <v>6</v>
      </c>
      <c r="K133" s="333">
        <f t="shared" si="1"/>
        <v>131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292</v>
      </c>
      <c r="F134" s="333">
        <v>237</v>
      </c>
      <c r="G134" s="333">
        <v>84</v>
      </c>
      <c r="H134" s="131">
        <v>116</v>
      </c>
      <c r="I134" s="131">
        <v>99</v>
      </c>
      <c r="J134" s="131">
        <v>84</v>
      </c>
      <c r="K134" s="333">
        <f t="shared" si="1"/>
        <v>168</v>
      </c>
    </row>
    <row r="135" spans="2:11" ht="13.95" customHeight="1" x14ac:dyDescent="0.25">
      <c r="B135" s="786"/>
      <c r="C135" s="787"/>
      <c r="D135" s="58" t="s">
        <v>380</v>
      </c>
      <c r="E135" s="333">
        <v>43</v>
      </c>
      <c r="F135" s="333">
        <v>33</v>
      </c>
      <c r="G135" s="333">
        <v>16</v>
      </c>
      <c r="H135" s="131">
        <v>0</v>
      </c>
      <c r="I135" s="131">
        <v>0</v>
      </c>
      <c r="J135" s="131">
        <v>0</v>
      </c>
      <c r="K135" s="333">
        <f t="shared" si="1"/>
        <v>16</v>
      </c>
    </row>
    <row r="136" spans="2:11" ht="13.95" customHeight="1" x14ac:dyDescent="0.25">
      <c r="B136" s="786"/>
      <c r="C136" s="787"/>
      <c r="D136" s="58" t="s">
        <v>477</v>
      </c>
      <c r="E136" s="333">
        <v>7</v>
      </c>
      <c r="F136" s="333">
        <v>7</v>
      </c>
      <c r="G136" s="333">
        <v>5</v>
      </c>
      <c r="H136" s="131">
        <v>13</v>
      </c>
      <c r="I136" s="131">
        <v>13</v>
      </c>
      <c r="J136" s="131">
        <v>0</v>
      </c>
      <c r="K136" s="333">
        <f t="shared" si="1"/>
        <v>5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131">
        <v>0</v>
      </c>
      <c r="I137" s="131">
        <v>0</v>
      </c>
      <c r="J137" s="131">
        <v>0</v>
      </c>
      <c r="K137" s="333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286</v>
      </c>
      <c r="F139" s="333">
        <v>211</v>
      </c>
      <c r="G139" s="333">
        <v>105</v>
      </c>
      <c r="H139" s="131">
        <v>24</v>
      </c>
      <c r="I139" s="131">
        <v>20</v>
      </c>
      <c r="J139" s="131">
        <v>0</v>
      </c>
      <c r="K139" s="333">
        <f t="shared" si="1"/>
        <v>105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131">
        <v>0</v>
      </c>
      <c r="I140" s="131">
        <v>0</v>
      </c>
      <c r="J140" s="131">
        <v>0</v>
      </c>
      <c r="K140" s="333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14</v>
      </c>
      <c r="F141" s="333">
        <v>13</v>
      </c>
      <c r="G141" s="333">
        <v>19</v>
      </c>
      <c r="H141" s="131">
        <v>0</v>
      </c>
      <c r="I141" s="131">
        <v>0</v>
      </c>
      <c r="J141" s="131">
        <v>0</v>
      </c>
      <c r="K141" s="333">
        <f t="shared" si="1"/>
        <v>19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si="1"/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131">
        <v>0</v>
      </c>
      <c r="I144" s="131">
        <v>0</v>
      </c>
      <c r="J144" s="131">
        <v>0</v>
      </c>
      <c r="K144" s="333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131">
        <v>0</v>
      </c>
      <c r="I145" s="131">
        <v>0</v>
      </c>
      <c r="J145" s="131">
        <v>0</v>
      </c>
      <c r="K145" s="333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13</v>
      </c>
      <c r="F146" s="333">
        <v>10</v>
      </c>
      <c r="G146" s="333">
        <v>1</v>
      </c>
      <c r="H146" s="131">
        <v>0</v>
      </c>
      <c r="I146" s="131">
        <v>0</v>
      </c>
      <c r="J146" s="131">
        <v>0</v>
      </c>
      <c r="K146" s="333">
        <f t="shared" si="1"/>
        <v>1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470</v>
      </c>
      <c r="F147" s="333">
        <v>458</v>
      </c>
      <c r="G147" s="333">
        <v>100</v>
      </c>
      <c r="H147" s="131">
        <v>162</v>
      </c>
      <c r="I147" s="131">
        <v>154</v>
      </c>
      <c r="J147" s="131">
        <v>0</v>
      </c>
      <c r="K147" s="333">
        <f t="shared" si="1"/>
        <v>100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131">
        <v>0</v>
      </c>
      <c r="I149" s="131">
        <v>0</v>
      </c>
      <c r="J149" s="131">
        <v>0</v>
      </c>
      <c r="K149" s="333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38</v>
      </c>
      <c r="F150" s="333">
        <v>38</v>
      </c>
      <c r="G150" s="333">
        <v>45</v>
      </c>
      <c r="H150" s="131">
        <v>27</v>
      </c>
      <c r="I150" s="131">
        <v>27</v>
      </c>
      <c r="J150" s="131">
        <v>11</v>
      </c>
      <c r="K150" s="333">
        <f t="shared" si="1"/>
        <v>56</v>
      </c>
    </row>
    <row r="151" spans="2:11" ht="13.95" customHeight="1" x14ac:dyDescent="0.25">
      <c r="B151" s="786"/>
      <c r="C151" s="787"/>
      <c r="D151" s="58" t="s">
        <v>739</v>
      </c>
      <c r="E151" s="333">
        <v>227</v>
      </c>
      <c r="F151" s="333">
        <v>199</v>
      </c>
      <c r="G151" s="333">
        <v>93</v>
      </c>
      <c r="H151" s="131">
        <v>79</v>
      </c>
      <c r="I151" s="131">
        <v>77</v>
      </c>
      <c r="J151" s="131">
        <v>5</v>
      </c>
      <c r="K151" s="333">
        <f t="shared" si="1"/>
        <v>98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129</v>
      </c>
      <c r="F152" s="333">
        <v>97</v>
      </c>
      <c r="G152" s="333">
        <v>82</v>
      </c>
      <c r="H152" s="131">
        <v>233</v>
      </c>
      <c r="I152" s="131">
        <v>190</v>
      </c>
      <c r="J152" s="131">
        <v>12</v>
      </c>
      <c r="K152" s="333">
        <f t="shared" si="1"/>
        <v>94</v>
      </c>
    </row>
    <row r="153" spans="2:11" ht="13.95" customHeight="1" x14ac:dyDescent="0.25">
      <c r="B153" s="786"/>
      <c r="C153" s="787"/>
      <c r="D153" s="104" t="s">
        <v>739</v>
      </c>
      <c r="E153" s="333">
        <v>293</v>
      </c>
      <c r="F153" s="333">
        <v>250</v>
      </c>
      <c r="G153" s="333">
        <v>132</v>
      </c>
      <c r="H153" s="131">
        <v>74</v>
      </c>
      <c r="I153" s="131">
        <v>60</v>
      </c>
      <c r="J153" s="131">
        <v>0</v>
      </c>
      <c r="K153" s="333">
        <f t="shared" si="1"/>
        <v>132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149</v>
      </c>
      <c r="F154" s="333">
        <v>127</v>
      </c>
      <c r="G154" s="333">
        <v>141</v>
      </c>
      <c r="H154" s="131">
        <v>77</v>
      </c>
      <c r="I154" s="131">
        <v>75</v>
      </c>
      <c r="J154" s="131">
        <v>8</v>
      </c>
      <c r="K154" s="333">
        <f t="shared" si="1"/>
        <v>149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131">
        <v>0</v>
      </c>
      <c r="I155" s="131">
        <v>0</v>
      </c>
      <c r="J155" s="131">
        <v>0</v>
      </c>
      <c r="K155" s="333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131">
        <v>0</v>
      </c>
      <c r="I156" s="131">
        <v>0</v>
      </c>
      <c r="J156" s="131">
        <v>0</v>
      </c>
      <c r="K156" s="333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75</v>
      </c>
      <c r="F157" s="333">
        <v>74</v>
      </c>
      <c r="G157" s="333">
        <v>15</v>
      </c>
      <c r="H157" s="131">
        <v>52</v>
      </c>
      <c r="I157" s="131">
        <v>52</v>
      </c>
      <c r="J157" s="131">
        <v>16</v>
      </c>
      <c r="K157" s="333">
        <f t="shared" si="1"/>
        <v>31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131">
        <v>250</v>
      </c>
      <c r="I158" s="131">
        <v>230</v>
      </c>
      <c r="J158" s="131">
        <v>0</v>
      </c>
      <c r="K158" s="333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v>6</v>
      </c>
      <c r="F159" s="333">
        <v>6</v>
      </c>
      <c r="G159" s="333">
        <v>0</v>
      </c>
      <c r="H159" s="131">
        <v>0</v>
      </c>
      <c r="I159" s="131">
        <v>0</v>
      </c>
      <c r="J159" s="131">
        <v>0</v>
      </c>
      <c r="K159" s="333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393</v>
      </c>
      <c r="F160" s="333">
        <v>318</v>
      </c>
      <c r="G160" s="333">
        <v>53</v>
      </c>
      <c r="H160" s="131">
        <v>0</v>
      </c>
      <c r="I160" s="131">
        <v>0</v>
      </c>
      <c r="J160" s="131">
        <v>0</v>
      </c>
      <c r="K160" s="333">
        <f t="shared" ref="K160:K169" si="3">G160+J160</f>
        <v>53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3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131">
        <v>0</v>
      </c>
      <c r="I162" s="131">
        <v>0</v>
      </c>
      <c r="J162" s="131">
        <v>0</v>
      </c>
      <c r="K162" s="333">
        <f t="shared" si="3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14</v>
      </c>
      <c r="F163" s="333">
        <v>13</v>
      </c>
      <c r="G163" s="333">
        <v>0</v>
      </c>
      <c r="H163" s="131">
        <v>22</v>
      </c>
      <c r="I163" s="131">
        <v>19</v>
      </c>
      <c r="J163" s="131">
        <v>0</v>
      </c>
      <c r="K163" s="333">
        <f t="shared" si="3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131">
        <v>0</v>
      </c>
      <c r="I164" s="131">
        <v>0</v>
      </c>
      <c r="J164" s="131">
        <v>0</v>
      </c>
      <c r="K164" s="333">
        <f t="shared" si="3"/>
        <v>0</v>
      </c>
    </row>
    <row r="165" spans="2:11" ht="13.95" customHeight="1" x14ac:dyDescent="0.25">
      <c r="B165" s="786"/>
      <c r="C165" s="787"/>
      <c r="D165" s="58" t="s">
        <v>739</v>
      </c>
      <c r="E165" s="333">
        <v>61</v>
      </c>
      <c r="F165" s="333">
        <v>59</v>
      </c>
      <c r="G165" s="333">
        <v>10</v>
      </c>
      <c r="H165" s="131">
        <v>8</v>
      </c>
      <c r="I165" s="131">
        <v>8</v>
      </c>
      <c r="J165" s="131">
        <v>0</v>
      </c>
      <c r="K165" s="333">
        <f t="shared" si="3"/>
        <v>10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71</v>
      </c>
      <c r="F166" s="333">
        <v>69</v>
      </c>
      <c r="G166" s="333">
        <v>13</v>
      </c>
      <c r="H166" s="131">
        <v>0</v>
      </c>
      <c r="I166" s="131">
        <v>0</v>
      </c>
      <c r="J166" s="131">
        <v>0</v>
      </c>
      <c r="K166" s="333">
        <f t="shared" si="3"/>
        <v>13</v>
      </c>
    </row>
    <row r="167" spans="2:11" ht="13.95" customHeight="1" x14ac:dyDescent="0.25">
      <c r="B167" s="786"/>
      <c r="C167" s="787"/>
      <c r="D167" s="58" t="s">
        <v>739</v>
      </c>
      <c r="E167" s="333">
        <v>352</v>
      </c>
      <c r="F167" s="333">
        <v>312</v>
      </c>
      <c r="G167" s="333">
        <v>59</v>
      </c>
      <c r="H167" s="131">
        <v>350</v>
      </c>
      <c r="I167" s="131">
        <v>305</v>
      </c>
      <c r="J167" s="131">
        <v>4</v>
      </c>
      <c r="K167" s="333">
        <f t="shared" si="3"/>
        <v>63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37</v>
      </c>
      <c r="F168" s="333">
        <v>37</v>
      </c>
      <c r="G168" s="333">
        <v>14</v>
      </c>
      <c r="H168" s="131">
        <v>76</v>
      </c>
      <c r="I168" s="131">
        <v>76</v>
      </c>
      <c r="J168" s="131">
        <v>3</v>
      </c>
      <c r="K168" s="333">
        <f t="shared" si="3"/>
        <v>17</v>
      </c>
    </row>
    <row r="169" spans="2:11" ht="13.8" x14ac:dyDescent="0.25">
      <c r="B169" s="59"/>
      <c r="C169" s="703" t="s">
        <v>23</v>
      </c>
      <c r="D169" s="703"/>
      <c r="E169" s="106">
        <f t="shared" ref="E169:J169" si="4">SUM(E15:E168)</f>
        <v>10747</v>
      </c>
      <c r="F169" s="106">
        <f t="shared" si="4"/>
        <v>9149</v>
      </c>
      <c r="G169" s="106">
        <f t="shared" si="4"/>
        <v>4127</v>
      </c>
      <c r="H169" s="106">
        <f t="shared" si="4"/>
        <v>7493</v>
      </c>
      <c r="I169" s="106">
        <f t="shared" si="4"/>
        <v>6646</v>
      </c>
      <c r="J169" s="106">
        <f t="shared" si="4"/>
        <v>219</v>
      </c>
      <c r="K169" s="126">
        <f t="shared" si="3"/>
        <v>4346</v>
      </c>
    </row>
    <row r="170" spans="2:11" ht="12.75" customHeight="1" x14ac:dyDescent="0.25">
      <c r="B170" s="200" t="s">
        <v>1051</v>
      </c>
    </row>
    <row r="171" spans="2:11" ht="52.5" customHeight="1" x14ac:dyDescent="0.4">
      <c r="B171" s="635" t="s">
        <v>1499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93.6" customHeight="1" x14ac:dyDescent="0.25">
      <c r="B176" s="818" t="s">
        <v>1236</v>
      </c>
      <c r="C176" s="819"/>
      <c r="D176" s="819"/>
      <c r="E176" s="819"/>
      <c r="F176" s="819"/>
      <c r="G176" s="819"/>
      <c r="H176" s="819"/>
      <c r="I176" s="819"/>
      <c r="J176" s="819"/>
      <c r="K176" s="819"/>
    </row>
    <row r="177" spans="2:11" ht="28.2" customHeight="1" x14ac:dyDescent="0.3">
      <c r="B177" s="817" t="s">
        <v>1237</v>
      </c>
      <c r="C177" s="751"/>
      <c r="D177" s="751"/>
      <c r="E177" s="751"/>
      <c r="F177" s="751"/>
      <c r="G177" s="751"/>
      <c r="H177" s="751"/>
      <c r="I177" s="751"/>
      <c r="J177" s="751"/>
      <c r="K177" s="751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58:B160"/>
    <mergeCell ref="C158:C160"/>
    <mergeCell ref="B163:B165"/>
    <mergeCell ref="C163:C165"/>
    <mergeCell ref="B177:K177"/>
    <mergeCell ref="B166:B167"/>
    <mergeCell ref="C166:C167"/>
    <mergeCell ref="C169:D169"/>
    <mergeCell ref="B171:K171"/>
    <mergeCell ref="D174:I174"/>
    <mergeCell ref="B176:K176"/>
    <mergeCell ref="B161:B162"/>
    <mergeCell ref="C161:C162"/>
    <mergeCell ref="B150:B151"/>
    <mergeCell ref="C150:C151"/>
    <mergeCell ref="B152:B153"/>
    <mergeCell ref="C152:C153"/>
    <mergeCell ref="B154:B157"/>
    <mergeCell ref="C154:C157"/>
    <mergeCell ref="B134:B138"/>
    <mergeCell ref="C134:C138"/>
    <mergeCell ref="B139:B146"/>
    <mergeCell ref="C139:C146"/>
    <mergeCell ref="B147:B149"/>
    <mergeCell ref="C147:C149"/>
    <mergeCell ref="B121:B125"/>
    <mergeCell ref="C121:C125"/>
    <mergeCell ref="B126:B129"/>
    <mergeCell ref="C126:C129"/>
    <mergeCell ref="B130:B133"/>
    <mergeCell ref="C130:C133"/>
    <mergeCell ref="B102:B111"/>
    <mergeCell ref="C102:C111"/>
    <mergeCell ref="B113:B116"/>
    <mergeCell ref="C113:C116"/>
    <mergeCell ref="B117:B120"/>
    <mergeCell ref="C117:C120"/>
    <mergeCell ref="B90:B92"/>
    <mergeCell ref="C90:C92"/>
    <mergeCell ref="B93:B99"/>
    <mergeCell ref="C93:C99"/>
    <mergeCell ref="B100:B101"/>
    <mergeCell ref="C100:C101"/>
    <mergeCell ref="B78:B83"/>
    <mergeCell ref="C78:C83"/>
    <mergeCell ref="B84:B86"/>
    <mergeCell ref="C84:C86"/>
    <mergeCell ref="B87:B89"/>
    <mergeCell ref="C87:C89"/>
    <mergeCell ref="B67:B68"/>
    <mergeCell ref="C67:C68"/>
    <mergeCell ref="B69:B71"/>
    <mergeCell ref="C69:C71"/>
    <mergeCell ref="B72:B77"/>
    <mergeCell ref="C72:C77"/>
    <mergeCell ref="B55:B56"/>
    <mergeCell ref="C55:C56"/>
    <mergeCell ref="B57:B59"/>
    <mergeCell ref="C57:C59"/>
    <mergeCell ref="B60:B66"/>
    <mergeCell ref="C60:C66"/>
    <mergeCell ref="B46:B47"/>
    <mergeCell ref="C46:C47"/>
    <mergeCell ref="B48:B51"/>
    <mergeCell ref="C48:C51"/>
    <mergeCell ref="B52:B54"/>
    <mergeCell ref="C52:C54"/>
    <mergeCell ref="B31:B33"/>
    <mergeCell ref="C31:C33"/>
    <mergeCell ref="B34:B38"/>
    <mergeCell ref="C34:C38"/>
    <mergeCell ref="B40:B44"/>
    <mergeCell ref="C40:C44"/>
    <mergeCell ref="B15:B17"/>
    <mergeCell ref="C15:C17"/>
    <mergeCell ref="B18:B19"/>
    <mergeCell ref="C18:C19"/>
    <mergeCell ref="B26:B30"/>
    <mergeCell ref="C26:C30"/>
    <mergeCell ref="E12:F12"/>
    <mergeCell ref="G12:G13"/>
    <mergeCell ref="H12:I12"/>
    <mergeCell ref="J12:J13"/>
    <mergeCell ref="C14:D14"/>
    <mergeCell ref="B7:K7"/>
    <mergeCell ref="B24:B25"/>
    <mergeCell ref="C24:C25"/>
    <mergeCell ref="J1:K1"/>
    <mergeCell ref="B2:K2"/>
    <mergeCell ref="B3:K3"/>
    <mergeCell ref="B4:K4"/>
    <mergeCell ref="B6:K6"/>
    <mergeCell ref="B20:B23"/>
    <mergeCell ref="C20:C23"/>
    <mergeCell ref="B9:K9"/>
    <mergeCell ref="B11:B13"/>
    <mergeCell ref="C11:D13"/>
    <mergeCell ref="E11:G11"/>
    <mergeCell ref="H11:J11"/>
    <mergeCell ref="K11:K13"/>
  </mergeCells>
  <pageMargins left="0.98425196850393704" right="0.59055118110236227" top="0.78740157480314965" bottom="0.78740157480314965" header="0.31496062992125984" footer="0.31496062992125984"/>
  <pageSetup paperSize="9" scale="54" fitToWidth="2" fitToHeight="2" orientation="portrait" r:id="rId1"/>
  <rowBreaks count="2" manualBreakCount="2">
    <brk id="77" max="10" man="1"/>
    <brk id="153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8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0" style="326" customWidth="1"/>
    <col min="4" max="4" width="38.441406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1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ht="14.4" x14ac:dyDescent="0.3">
      <c r="B9" s="805" t="s">
        <v>1239</v>
      </c>
      <c r="C9" s="805"/>
      <c r="D9" s="805"/>
      <c r="E9" s="642"/>
      <c r="F9" s="642"/>
      <c r="G9" s="642"/>
      <c r="H9" s="642"/>
      <c r="I9" s="642"/>
      <c r="J9" s="642"/>
      <c r="K9" s="642"/>
    </row>
    <row r="11" spans="2:11" ht="24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131">
        <v>0</v>
      </c>
      <c r="I15" s="131">
        <v>0</v>
      </c>
      <c r="J15" s="131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131">
        <v>0</v>
      </c>
      <c r="I16" s="131">
        <v>0</v>
      </c>
      <c r="J16" s="131">
        <v>0</v>
      </c>
      <c r="K16" s="328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131">
        <v>0</v>
      </c>
      <c r="I17" s="131">
        <v>0</v>
      </c>
      <c r="J17" s="131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131">
        <v>1</v>
      </c>
      <c r="I18" s="131">
        <v>1</v>
      </c>
      <c r="J18" s="131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131">
        <v>0</v>
      </c>
      <c r="I19" s="131">
        <v>0</v>
      </c>
      <c r="J19" s="131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131">
        <v>0</v>
      </c>
      <c r="I20" s="131">
        <v>0</v>
      </c>
      <c r="J20" s="131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131">
        <v>0</v>
      </c>
      <c r="I21" s="131">
        <v>0</v>
      </c>
      <c r="J21" s="131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131">
        <v>0</v>
      </c>
      <c r="I22" s="131">
        <v>0</v>
      </c>
      <c r="J22" s="131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131">
        <v>0</v>
      </c>
      <c r="I23" s="131">
        <v>0</v>
      </c>
      <c r="J23" s="131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131">
        <v>506</v>
      </c>
      <c r="I24" s="131">
        <v>489</v>
      </c>
      <c r="J24" s="131">
        <v>7</v>
      </c>
      <c r="K24" s="328">
        <f t="shared" si="0"/>
        <v>7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131">
        <v>91</v>
      </c>
      <c r="I26" s="131">
        <v>83</v>
      </c>
      <c r="J26" s="131">
        <v>6</v>
      </c>
      <c r="K26" s="328">
        <f t="shared" si="0"/>
        <v>6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131">
        <v>0</v>
      </c>
      <c r="I27" s="131">
        <v>0</v>
      </c>
      <c r="J27" s="131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131">
        <v>35</v>
      </c>
      <c r="I30" s="131">
        <v>35</v>
      </c>
      <c r="J30" s="131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131">
        <v>0</v>
      </c>
      <c r="I31" s="131">
        <v>0</v>
      </c>
      <c r="J31" s="131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131">
        <v>1</v>
      </c>
      <c r="I32" s="131">
        <v>1</v>
      </c>
      <c r="J32" s="131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131">
        <v>0</v>
      </c>
      <c r="I33" s="131">
        <v>0</v>
      </c>
      <c r="J33" s="131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131">
        <v>0</v>
      </c>
      <c r="I34" s="131">
        <v>0</v>
      </c>
      <c r="J34" s="131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131">
        <v>11</v>
      </c>
      <c r="I35" s="131">
        <v>11</v>
      </c>
      <c r="J35" s="131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131">
        <v>0</v>
      </c>
      <c r="I36" s="131">
        <v>0</v>
      </c>
      <c r="J36" s="131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131">
        <v>0</v>
      </c>
      <c r="I37" s="131">
        <v>0</v>
      </c>
      <c r="J37" s="131">
        <v>0</v>
      </c>
      <c r="K37" s="328">
        <f t="shared" si="0"/>
        <v>0</v>
      </c>
    </row>
    <row r="38" spans="2:11" s="335" customFormat="1" ht="13.95" customHeight="1" x14ac:dyDescent="0.25">
      <c r="B38" s="786"/>
      <c r="C38" s="796"/>
      <c r="D38" s="339" t="s">
        <v>1297</v>
      </c>
      <c r="E38" s="338">
        <v>0</v>
      </c>
      <c r="F38" s="338">
        <v>0</v>
      </c>
      <c r="G38" s="338">
        <v>0</v>
      </c>
      <c r="H38" s="336">
        <v>0</v>
      </c>
      <c r="I38" s="336">
        <v>0</v>
      </c>
      <c r="J38" s="336">
        <v>0</v>
      </c>
      <c r="K38" s="336">
        <f t="shared" si="0"/>
        <v>0</v>
      </c>
    </row>
    <row r="39" spans="2:11" ht="13.95" customHeight="1" x14ac:dyDescent="0.25">
      <c r="B39" s="786"/>
      <c r="C39" s="796"/>
      <c r="D39" s="58" t="s">
        <v>739</v>
      </c>
      <c r="E39" s="333">
        <v>0</v>
      </c>
      <c r="F39" s="333">
        <v>0</v>
      </c>
      <c r="G39" s="333">
        <v>0</v>
      </c>
      <c r="H39" s="131">
        <v>0</v>
      </c>
      <c r="I39" s="131">
        <v>0</v>
      </c>
      <c r="J39" s="131">
        <v>0</v>
      </c>
      <c r="K39" s="328">
        <f t="shared" si="0"/>
        <v>0</v>
      </c>
    </row>
    <row r="40" spans="2:11" ht="15.6" x14ac:dyDescent="0.25">
      <c r="B40" s="331">
        <v>8</v>
      </c>
      <c r="C40" s="332" t="s">
        <v>338</v>
      </c>
      <c r="D40" s="58" t="s">
        <v>991</v>
      </c>
      <c r="E40" s="333">
        <v>0</v>
      </c>
      <c r="F40" s="333">
        <v>0</v>
      </c>
      <c r="G40" s="333">
        <v>0</v>
      </c>
      <c r="H40" s="131">
        <v>69</v>
      </c>
      <c r="I40" s="131">
        <v>50</v>
      </c>
      <c r="J40" s="131">
        <v>0</v>
      </c>
      <c r="K40" s="328">
        <f t="shared" si="0"/>
        <v>0</v>
      </c>
    </row>
    <row r="41" spans="2:11" ht="13.95" customHeight="1" x14ac:dyDescent="0.25">
      <c r="B41" s="786">
        <v>9</v>
      </c>
      <c r="C41" s="796" t="s">
        <v>339</v>
      </c>
      <c r="D41" s="58" t="s">
        <v>992</v>
      </c>
      <c r="E41" s="333">
        <v>0</v>
      </c>
      <c r="F41" s="333">
        <v>0</v>
      </c>
      <c r="G41" s="333">
        <v>0</v>
      </c>
      <c r="H41" s="131">
        <v>61</v>
      </c>
      <c r="I41" s="131">
        <v>46</v>
      </c>
      <c r="J41" s="131">
        <v>3</v>
      </c>
      <c r="K41" s="328">
        <f t="shared" si="0"/>
        <v>3</v>
      </c>
    </row>
    <row r="42" spans="2:11" ht="13.95" customHeight="1" x14ac:dyDescent="0.25">
      <c r="B42" s="786"/>
      <c r="C42" s="796"/>
      <c r="D42" s="58" t="s">
        <v>877</v>
      </c>
      <c r="E42" s="333">
        <v>0</v>
      </c>
      <c r="F42" s="333">
        <v>0</v>
      </c>
      <c r="G42" s="333">
        <v>0</v>
      </c>
      <c r="H42" s="131">
        <v>38</v>
      </c>
      <c r="I42" s="131">
        <v>38</v>
      </c>
      <c r="J42" s="131">
        <v>0</v>
      </c>
      <c r="K42" s="328">
        <f t="shared" si="0"/>
        <v>0</v>
      </c>
    </row>
    <row r="43" spans="2:11" ht="13.95" customHeight="1" x14ac:dyDescent="0.25">
      <c r="B43" s="786"/>
      <c r="C43" s="796"/>
      <c r="D43" s="58" t="s">
        <v>1054</v>
      </c>
      <c r="E43" s="333">
        <v>0</v>
      </c>
      <c r="F43" s="333">
        <v>0</v>
      </c>
      <c r="G43" s="333">
        <v>0</v>
      </c>
      <c r="H43" s="131">
        <v>0</v>
      </c>
      <c r="I43" s="131">
        <v>0</v>
      </c>
      <c r="J43" s="131">
        <v>0</v>
      </c>
      <c r="K43" s="328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131">
        <v>0</v>
      </c>
      <c r="I44" s="131">
        <v>0</v>
      </c>
      <c r="J44" s="131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131">
        <v>0</v>
      </c>
      <c r="I45" s="131">
        <v>0</v>
      </c>
      <c r="J45" s="131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131">
        <v>0</v>
      </c>
      <c r="I46" s="131">
        <v>0</v>
      </c>
      <c r="J46" s="131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131">
        <v>0</v>
      </c>
      <c r="I47" s="131">
        <v>0</v>
      </c>
      <c r="J47" s="131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131">
        <v>3</v>
      </c>
      <c r="I48" s="131">
        <v>1</v>
      </c>
      <c r="J48" s="131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131">
        <v>0</v>
      </c>
      <c r="I49" s="131">
        <v>0</v>
      </c>
      <c r="J49" s="131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131">
        <v>0</v>
      </c>
      <c r="I50" s="131">
        <v>0</v>
      </c>
      <c r="J50" s="131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131">
        <v>0</v>
      </c>
      <c r="I51" s="131">
        <v>0</v>
      </c>
      <c r="J51" s="131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131">
        <v>0</v>
      </c>
      <c r="I52" s="131">
        <v>0</v>
      </c>
      <c r="J52" s="131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131">
        <v>0</v>
      </c>
      <c r="I53" s="131">
        <v>0</v>
      </c>
      <c r="J53" s="131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131">
        <v>0</v>
      </c>
      <c r="I54" s="131">
        <v>0</v>
      </c>
      <c r="J54" s="131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131">
        <v>73</v>
      </c>
      <c r="I55" s="131">
        <v>68</v>
      </c>
      <c r="J55" s="131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131">
        <v>0</v>
      </c>
      <c r="I56" s="131">
        <v>0</v>
      </c>
      <c r="J56" s="131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131">
        <v>0</v>
      </c>
      <c r="I57" s="131">
        <v>0</v>
      </c>
      <c r="J57" s="131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131">
        <v>0</v>
      </c>
      <c r="I58" s="131">
        <v>0</v>
      </c>
      <c r="J58" s="131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131">
        <v>0</v>
      </c>
      <c r="I59" s="131">
        <v>0</v>
      </c>
      <c r="J59" s="131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131">
        <v>0</v>
      </c>
      <c r="I60" s="131">
        <v>0</v>
      </c>
      <c r="J60" s="131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131">
        <v>0</v>
      </c>
      <c r="I61" s="131">
        <v>0</v>
      </c>
      <c r="J61" s="131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131">
        <v>0</v>
      </c>
      <c r="I62" s="131">
        <v>0</v>
      </c>
      <c r="J62" s="131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131">
        <v>0</v>
      </c>
      <c r="I63" s="131">
        <v>0</v>
      </c>
      <c r="J63" s="131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131">
        <v>0</v>
      </c>
      <c r="I64" s="131">
        <v>0</v>
      </c>
      <c r="J64" s="131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131">
        <v>0</v>
      </c>
      <c r="I65" s="131">
        <v>0</v>
      </c>
      <c r="J65" s="131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131">
        <v>0</v>
      </c>
      <c r="I66" s="131">
        <v>0</v>
      </c>
      <c r="J66" s="131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131">
        <v>0</v>
      </c>
      <c r="I67" s="131">
        <v>0</v>
      </c>
      <c r="J67" s="131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131">
        <v>0</v>
      </c>
      <c r="I68" s="131">
        <v>0</v>
      </c>
      <c r="J68" s="131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131">
        <v>0</v>
      </c>
      <c r="I69" s="131">
        <v>0</v>
      </c>
      <c r="J69" s="131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131">
        <v>0</v>
      </c>
      <c r="I70" s="131">
        <v>0</v>
      </c>
      <c r="J70" s="131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131">
        <v>0</v>
      </c>
      <c r="I71" s="131">
        <v>0</v>
      </c>
      <c r="J71" s="131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131">
        <v>0</v>
      </c>
      <c r="I72" s="131">
        <v>0</v>
      </c>
      <c r="J72" s="131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131">
        <v>0</v>
      </c>
      <c r="I73" s="131">
        <v>0</v>
      </c>
      <c r="J73" s="131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131">
        <v>0</v>
      </c>
      <c r="I74" s="131">
        <v>0</v>
      </c>
      <c r="J74" s="131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131">
        <v>0</v>
      </c>
      <c r="I75" s="131">
        <v>0</v>
      </c>
      <c r="J75" s="131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131">
        <v>0</v>
      </c>
      <c r="I76" s="131">
        <v>0</v>
      </c>
      <c r="J76" s="131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131">
        <v>0</v>
      </c>
      <c r="I77" s="131">
        <v>0</v>
      </c>
      <c r="J77" s="131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131">
        <v>21</v>
      </c>
      <c r="I78" s="131">
        <v>14</v>
      </c>
      <c r="J78" s="131">
        <v>2</v>
      </c>
      <c r="K78" s="328">
        <f t="shared" si="0"/>
        <v>2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131">
        <v>66</v>
      </c>
      <c r="I79" s="131">
        <v>61</v>
      </c>
      <c r="J79" s="131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131">
        <v>1</v>
      </c>
      <c r="I80" s="131">
        <v>1</v>
      </c>
      <c r="J80" s="131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131">
        <v>257</v>
      </c>
      <c r="I81" s="131">
        <v>156</v>
      </c>
      <c r="J81" s="131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131">
        <v>349</v>
      </c>
      <c r="I82" s="131">
        <v>131</v>
      </c>
      <c r="J82" s="131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131">
        <v>65</v>
      </c>
      <c r="I83" s="131">
        <v>65</v>
      </c>
      <c r="J83" s="131">
        <v>78</v>
      </c>
      <c r="K83" s="328">
        <f t="shared" si="0"/>
        <v>78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131">
        <v>0</v>
      </c>
      <c r="I84" s="131">
        <v>0</v>
      </c>
      <c r="J84" s="131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131">
        <v>0</v>
      </c>
      <c r="I85" s="131">
        <v>0</v>
      </c>
      <c r="J85" s="131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131">
        <v>0</v>
      </c>
      <c r="I86" s="131">
        <v>0</v>
      </c>
      <c r="J86" s="131">
        <v>0</v>
      </c>
      <c r="K86" s="328">
        <f t="shared" ref="K86:K159" si="1">G86+J86</f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11">
        <v>0</v>
      </c>
      <c r="I87" s="11">
        <v>0</v>
      </c>
      <c r="J87" s="11">
        <v>0</v>
      </c>
      <c r="K87" s="459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459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11">
        <v>0</v>
      </c>
      <c r="I89" s="11">
        <v>0</v>
      </c>
      <c r="J89" s="11">
        <v>0</v>
      </c>
      <c r="K89" s="459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131">
        <v>0</v>
      </c>
      <c r="I90" s="131">
        <v>0</v>
      </c>
      <c r="J90" s="131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131">
        <v>0</v>
      </c>
      <c r="I91" s="131">
        <v>0</v>
      </c>
      <c r="J91" s="131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131">
        <v>0</v>
      </c>
      <c r="I92" s="131">
        <v>0</v>
      </c>
      <c r="J92" s="131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131">
        <v>0</v>
      </c>
      <c r="I93" s="131">
        <v>0</v>
      </c>
      <c r="J93" s="131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131">
        <v>0</v>
      </c>
      <c r="I94" s="131">
        <v>0</v>
      </c>
      <c r="J94" s="131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131">
        <v>131</v>
      </c>
      <c r="I95" s="131">
        <v>94</v>
      </c>
      <c r="J95" s="131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131">
        <v>0</v>
      </c>
      <c r="I96" s="131">
        <v>0</v>
      </c>
      <c r="J96" s="131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131">
        <v>0</v>
      </c>
      <c r="I97" s="131">
        <v>0</v>
      </c>
      <c r="J97" s="131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131">
        <v>0</v>
      </c>
      <c r="I98" s="131">
        <v>0</v>
      </c>
      <c r="J98" s="131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131">
        <v>0</v>
      </c>
      <c r="I99" s="131">
        <v>0</v>
      </c>
      <c r="J99" s="131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131">
        <v>0</v>
      </c>
      <c r="I100" s="131">
        <v>0</v>
      </c>
      <c r="J100" s="131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131">
        <v>0</v>
      </c>
      <c r="I101" s="131">
        <v>0</v>
      </c>
      <c r="J101" s="131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131">
        <v>0</v>
      </c>
      <c r="I102" s="131">
        <v>0</v>
      </c>
      <c r="J102" s="131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131">
        <v>0</v>
      </c>
      <c r="I103" s="131">
        <v>0</v>
      </c>
      <c r="J103" s="131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131">
        <v>0</v>
      </c>
      <c r="I104" s="131">
        <v>0</v>
      </c>
      <c r="J104" s="131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131">
        <v>0</v>
      </c>
      <c r="I105" s="131">
        <v>0</v>
      </c>
      <c r="J105" s="131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131">
        <v>0</v>
      </c>
      <c r="I106" s="131">
        <v>0</v>
      </c>
      <c r="J106" s="131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131">
        <v>0</v>
      </c>
      <c r="I107" s="131">
        <v>0</v>
      </c>
      <c r="J107" s="131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131">
        <v>0</v>
      </c>
      <c r="I108" s="131">
        <v>0</v>
      </c>
      <c r="J108" s="131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131">
        <v>0</v>
      </c>
      <c r="I111" s="131">
        <v>0</v>
      </c>
      <c r="J111" s="131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131">
        <v>0</v>
      </c>
      <c r="I112" s="131">
        <v>0</v>
      </c>
      <c r="J112" s="131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131">
        <v>0</v>
      </c>
      <c r="I113" s="131">
        <v>0</v>
      </c>
      <c r="J113" s="131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131">
        <v>0</v>
      </c>
      <c r="I114" s="131">
        <v>0</v>
      </c>
      <c r="J114" s="131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131">
        <v>64</v>
      </c>
      <c r="I115" s="131">
        <v>36</v>
      </c>
      <c r="J115" s="131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131">
        <v>0</v>
      </c>
      <c r="I116" s="131">
        <v>0</v>
      </c>
      <c r="J116" s="131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131">
        <v>1</v>
      </c>
      <c r="I117" s="131">
        <v>1</v>
      </c>
      <c r="J117" s="131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131">
        <v>0</v>
      </c>
      <c r="I118" s="131">
        <v>0</v>
      </c>
      <c r="J118" s="131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131">
        <v>0</v>
      </c>
      <c r="I119" s="131">
        <v>0</v>
      </c>
      <c r="J119" s="131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131">
        <v>0</v>
      </c>
      <c r="I120" s="131">
        <v>0</v>
      </c>
      <c r="J120" s="131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131">
        <v>3</v>
      </c>
      <c r="I121" s="131">
        <v>2</v>
      </c>
      <c r="J121" s="131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131">
        <v>0</v>
      </c>
      <c r="I122" s="131">
        <v>0</v>
      </c>
      <c r="J122" s="131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131">
        <v>89</v>
      </c>
      <c r="I123" s="131">
        <v>89</v>
      </c>
      <c r="J123" s="131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131">
        <v>0</v>
      </c>
      <c r="I124" s="131">
        <v>0</v>
      </c>
      <c r="J124" s="131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131">
        <v>50</v>
      </c>
      <c r="I125" s="131">
        <v>50</v>
      </c>
      <c r="J125" s="131">
        <v>3</v>
      </c>
      <c r="K125" s="328">
        <f t="shared" si="1"/>
        <v>3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131">
        <v>0</v>
      </c>
      <c r="I126" s="131">
        <v>0</v>
      </c>
      <c r="J126" s="131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131">
        <v>0</v>
      </c>
      <c r="I129" s="131">
        <v>0</v>
      </c>
      <c r="J129" s="131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131">
        <v>11</v>
      </c>
      <c r="I130" s="131">
        <v>11</v>
      </c>
      <c r="J130" s="131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131">
        <v>0</v>
      </c>
      <c r="I131" s="131">
        <v>0</v>
      </c>
      <c r="J131" s="131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131">
        <v>0</v>
      </c>
      <c r="I133" s="131">
        <v>0</v>
      </c>
      <c r="J133" s="131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131">
        <v>120</v>
      </c>
      <c r="I134" s="131">
        <v>102</v>
      </c>
      <c r="J134" s="131">
        <v>52</v>
      </c>
      <c r="K134" s="328">
        <f t="shared" si="1"/>
        <v>52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131">
        <v>0</v>
      </c>
      <c r="I135" s="131">
        <v>0</v>
      </c>
      <c r="J135" s="131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131">
        <v>0</v>
      </c>
      <c r="I136" s="131">
        <v>0</v>
      </c>
      <c r="J136" s="131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131">
        <v>0</v>
      </c>
      <c r="I137" s="131">
        <v>0</v>
      </c>
      <c r="J137" s="131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131">
        <v>22</v>
      </c>
      <c r="I139" s="131">
        <v>16</v>
      </c>
      <c r="J139" s="131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131">
        <v>0</v>
      </c>
      <c r="I140" s="131">
        <v>0</v>
      </c>
      <c r="J140" s="131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131">
        <v>0</v>
      </c>
      <c r="I141" s="131">
        <v>0</v>
      </c>
      <c r="J141" s="131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131">
        <v>0</v>
      </c>
      <c r="I144" s="131">
        <v>0</v>
      </c>
      <c r="J144" s="131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131">
        <v>0</v>
      </c>
      <c r="I145" s="131">
        <v>0</v>
      </c>
      <c r="J145" s="131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131">
        <v>0</v>
      </c>
      <c r="I146" s="131">
        <v>0</v>
      </c>
      <c r="J146" s="131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131">
        <v>0</v>
      </c>
      <c r="I147" s="131">
        <v>0</v>
      </c>
      <c r="J147" s="131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131">
        <v>0</v>
      </c>
      <c r="I149" s="131">
        <v>0</v>
      </c>
      <c r="J149" s="131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131">
        <v>0</v>
      </c>
      <c r="I150" s="131">
        <v>0</v>
      </c>
      <c r="J150" s="131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131">
        <v>0</v>
      </c>
      <c r="I151" s="131">
        <v>0</v>
      </c>
      <c r="J151" s="131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131">
        <v>73</v>
      </c>
      <c r="I152" s="131">
        <v>48</v>
      </c>
      <c r="J152" s="131">
        <v>6</v>
      </c>
      <c r="K152" s="328">
        <f t="shared" si="1"/>
        <v>6</v>
      </c>
    </row>
    <row r="153" spans="2:11" ht="13.95" customHeight="1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131">
        <v>0</v>
      </c>
      <c r="I153" s="131">
        <v>0</v>
      </c>
      <c r="J153" s="131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131">
        <v>5</v>
      </c>
      <c r="I154" s="131">
        <v>3</v>
      </c>
      <c r="J154" s="131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131">
        <v>0</v>
      </c>
      <c r="I155" s="131">
        <v>0</v>
      </c>
      <c r="J155" s="131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131">
        <v>0</v>
      </c>
      <c r="I156" s="131">
        <v>0</v>
      </c>
      <c r="J156" s="131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131">
        <v>55</v>
      </c>
      <c r="I157" s="131">
        <v>55</v>
      </c>
      <c r="J157" s="131">
        <v>28</v>
      </c>
      <c r="K157" s="328">
        <f t="shared" si="1"/>
        <v>28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131">
        <v>250</v>
      </c>
      <c r="I158" s="131">
        <v>230</v>
      </c>
      <c r="J158" s="131">
        <v>15</v>
      </c>
      <c r="K158" s="328">
        <f t="shared" si="1"/>
        <v>15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131">
        <v>0</v>
      </c>
      <c r="I159" s="131">
        <v>0</v>
      </c>
      <c r="J159" s="131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131">
        <v>0</v>
      </c>
      <c r="I160" s="131">
        <v>0</v>
      </c>
      <c r="J160" s="131">
        <v>0</v>
      </c>
      <c r="K160" s="328">
        <f t="shared" ref="K160:K169" si="4">G160+J160</f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4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131">
        <v>0</v>
      </c>
      <c r="I162" s="131">
        <v>0</v>
      </c>
      <c r="J162" s="131">
        <v>0</v>
      </c>
      <c r="K162" s="328">
        <f t="shared" si="4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131">
        <v>0</v>
      </c>
      <c r="I163" s="131">
        <v>0</v>
      </c>
      <c r="J163" s="131">
        <v>0</v>
      </c>
      <c r="K163" s="328">
        <f t="shared" si="4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131">
        <v>0</v>
      </c>
      <c r="I164" s="131">
        <v>0</v>
      </c>
      <c r="J164" s="131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131">
        <v>0</v>
      </c>
      <c r="I165" s="131">
        <v>0</v>
      </c>
      <c r="J165" s="131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131">
        <v>0</v>
      </c>
      <c r="I166" s="131">
        <v>0</v>
      </c>
      <c r="J166" s="131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131">
        <v>350</v>
      </c>
      <c r="I167" s="131">
        <v>305</v>
      </c>
      <c r="J167" s="131">
        <v>42</v>
      </c>
      <c r="K167" s="328">
        <f t="shared" si="4"/>
        <v>42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131">
        <v>76</v>
      </c>
      <c r="I168" s="131">
        <v>76</v>
      </c>
      <c r="J168" s="131">
        <v>44</v>
      </c>
      <c r="K168" s="328">
        <f t="shared" si="4"/>
        <v>44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0</v>
      </c>
      <c r="F169" s="333">
        <f t="shared" si="5"/>
        <v>0</v>
      </c>
      <c r="G169" s="333">
        <f t="shared" si="5"/>
        <v>0</v>
      </c>
      <c r="H169" s="333">
        <f t="shared" si="5"/>
        <v>2948</v>
      </c>
      <c r="I169" s="333">
        <f t="shared" si="5"/>
        <v>2369</v>
      </c>
      <c r="J169" s="333">
        <f t="shared" si="5"/>
        <v>286</v>
      </c>
      <c r="K169" s="328">
        <f t="shared" si="4"/>
        <v>286</v>
      </c>
    </row>
    <row r="170" spans="2:11" ht="13.2" customHeight="1" x14ac:dyDescent="0.25">
      <c r="B170" s="200" t="s">
        <v>1051</v>
      </c>
    </row>
    <row r="171" spans="2:11" ht="41.4" customHeight="1" x14ac:dyDescent="0.4">
      <c r="B171" s="635" t="s">
        <v>1495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90" customHeight="1" x14ac:dyDescent="0.25">
      <c r="B176" s="818" t="s">
        <v>1236</v>
      </c>
      <c r="C176" s="819"/>
      <c r="D176" s="819"/>
      <c r="E176" s="819"/>
      <c r="F176" s="819"/>
      <c r="G176" s="819"/>
      <c r="H176" s="819"/>
      <c r="I176" s="819"/>
      <c r="J176" s="819"/>
      <c r="K176" s="819"/>
    </row>
    <row r="177" spans="2:11" ht="28.2" customHeight="1" x14ac:dyDescent="0.3">
      <c r="B177" s="817" t="s">
        <v>1237</v>
      </c>
      <c r="C177" s="751"/>
      <c r="D177" s="751"/>
      <c r="E177" s="751"/>
      <c r="F177" s="751"/>
      <c r="G177" s="751"/>
      <c r="H177" s="751"/>
      <c r="I177" s="751"/>
      <c r="J177" s="751"/>
      <c r="K177" s="751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58:B160"/>
    <mergeCell ref="C158:C160"/>
    <mergeCell ref="B163:B165"/>
    <mergeCell ref="C163:C165"/>
    <mergeCell ref="B177:K177"/>
    <mergeCell ref="B166:B167"/>
    <mergeCell ref="C166:C167"/>
    <mergeCell ref="C169:D169"/>
    <mergeCell ref="B171:K171"/>
    <mergeCell ref="D174:I174"/>
    <mergeCell ref="B176:K176"/>
    <mergeCell ref="B161:B162"/>
    <mergeCell ref="C161:C162"/>
    <mergeCell ref="B150:B151"/>
    <mergeCell ref="C150:C151"/>
    <mergeCell ref="B152:B153"/>
    <mergeCell ref="C152:C153"/>
    <mergeCell ref="B154:B157"/>
    <mergeCell ref="C154:C157"/>
    <mergeCell ref="B134:B138"/>
    <mergeCell ref="C134:C138"/>
    <mergeCell ref="B139:B146"/>
    <mergeCell ref="C139:C146"/>
    <mergeCell ref="B147:B149"/>
    <mergeCell ref="C147:C149"/>
    <mergeCell ref="B121:B125"/>
    <mergeCell ref="C121:C125"/>
    <mergeCell ref="B126:B129"/>
    <mergeCell ref="C126:C129"/>
    <mergeCell ref="B130:B133"/>
    <mergeCell ref="C130:C133"/>
    <mergeCell ref="B102:B111"/>
    <mergeCell ref="C102:C111"/>
    <mergeCell ref="B113:B116"/>
    <mergeCell ref="C113:C116"/>
    <mergeCell ref="B117:B120"/>
    <mergeCell ref="C117:C120"/>
    <mergeCell ref="B90:B92"/>
    <mergeCell ref="C90:C92"/>
    <mergeCell ref="B93:B99"/>
    <mergeCell ref="C93:C99"/>
    <mergeCell ref="B100:B101"/>
    <mergeCell ref="C100:C101"/>
    <mergeCell ref="B78:B83"/>
    <mergeCell ref="C78:C83"/>
    <mergeCell ref="B84:B86"/>
    <mergeCell ref="C84:C86"/>
    <mergeCell ref="B87:B89"/>
    <mergeCell ref="C87:C89"/>
    <mergeCell ref="B67:B68"/>
    <mergeCell ref="C67:C68"/>
    <mergeCell ref="B69:B71"/>
    <mergeCell ref="C69:C71"/>
    <mergeCell ref="B72:B77"/>
    <mergeCell ref="C72:C77"/>
    <mergeCell ref="B55:B56"/>
    <mergeCell ref="C55:C56"/>
    <mergeCell ref="B57:B59"/>
    <mergeCell ref="C57:C59"/>
    <mergeCell ref="B60:B66"/>
    <mergeCell ref="C60:C66"/>
    <mergeCell ref="B46:B47"/>
    <mergeCell ref="C46:C47"/>
    <mergeCell ref="B48:B51"/>
    <mergeCell ref="C48:C51"/>
    <mergeCell ref="B52:B54"/>
    <mergeCell ref="C52:C54"/>
    <mergeCell ref="B31:B33"/>
    <mergeCell ref="C31:C33"/>
    <mergeCell ref="B34:B39"/>
    <mergeCell ref="C34:C39"/>
    <mergeCell ref="B41:B44"/>
    <mergeCell ref="C41:C44"/>
    <mergeCell ref="B15:B17"/>
    <mergeCell ref="C15:C17"/>
    <mergeCell ref="B18:B19"/>
    <mergeCell ref="C18:C19"/>
    <mergeCell ref="B26:B30"/>
    <mergeCell ref="C26:C30"/>
    <mergeCell ref="E12:F12"/>
    <mergeCell ref="G12:G13"/>
    <mergeCell ref="H12:I12"/>
    <mergeCell ref="J12:J13"/>
    <mergeCell ref="C14:D14"/>
    <mergeCell ref="B7:K7"/>
    <mergeCell ref="B24:B25"/>
    <mergeCell ref="C24:C25"/>
    <mergeCell ref="J1:K1"/>
    <mergeCell ref="B2:K2"/>
    <mergeCell ref="B3:K3"/>
    <mergeCell ref="B4:K4"/>
    <mergeCell ref="B6:K6"/>
    <mergeCell ref="B20:B23"/>
    <mergeCell ref="C20:C23"/>
    <mergeCell ref="B9:K9"/>
    <mergeCell ref="B11:B13"/>
    <mergeCell ref="C11:D13"/>
    <mergeCell ref="E11:G11"/>
    <mergeCell ref="H11:J11"/>
    <mergeCell ref="K11:K13"/>
  </mergeCells>
  <pageMargins left="0.98425196850393704" right="0.59055118110236227" top="0.78740157480314965" bottom="0.78740157480314965" header="0.31496062992125984" footer="0.31496062992125984"/>
  <pageSetup paperSize="9" scale="54" fitToWidth="2" fitToHeight="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4" zoomScale="90" zoomScaleNormal="100" zoomScaleSheetLayoutView="9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19.5546875" style="326" customWidth="1"/>
    <col min="4" max="4" width="38.3320312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4.10937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ht="14.4" x14ac:dyDescent="0.3">
      <c r="B9" s="805" t="s">
        <v>1240</v>
      </c>
      <c r="C9" s="805"/>
      <c r="D9" s="805"/>
      <c r="E9" s="642"/>
      <c r="F9" s="642"/>
      <c r="G9" s="642"/>
      <c r="H9" s="642"/>
      <c r="I9" s="642"/>
      <c r="J9" s="642"/>
      <c r="K9" s="642"/>
    </row>
    <row r="11" spans="2:11" ht="21.75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8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333">
        <v>3</v>
      </c>
      <c r="I18" s="333">
        <v>3</v>
      </c>
      <c r="J18" s="333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333">
        <v>91</v>
      </c>
      <c r="I26" s="333">
        <v>83</v>
      </c>
      <c r="J26" s="333">
        <v>0</v>
      </c>
      <c r="K26" s="328">
        <f t="shared" si="0"/>
        <v>0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333">
        <v>1</v>
      </c>
      <c r="I32" s="333">
        <v>1</v>
      </c>
      <c r="J32" s="333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333">
        <v>2</v>
      </c>
      <c r="I35" s="333">
        <v>2</v>
      </c>
      <c r="J35" s="333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333">
        <v>47</v>
      </c>
      <c r="I39" s="333">
        <v>26</v>
      </c>
      <c r="J39" s="333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333">
        <v>16</v>
      </c>
      <c r="I40" s="333">
        <v>9</v>
      </c>
      <c r="J40" s="333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333">
        <v>4</v>
      </c>
      <c r="I52" s="333">
        <v>4</v>
      </c>
      <c r="J52" s="333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333">
        <v>64</v>
      </c>
      <c r="I55" s="333">
        <v>60</v>
      </c>
      <c r="J55" s="333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333">
        <v>0</v>
      </c>
      <c r="I69" s="333">
        <v>0</v>
      </c>
      <c r="J69" s="333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333">
        <v>17</v>
      </c>
      <c r="I78" s="333">
        <v>6</v>
      </c>
      <c r="J78" s="333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333">
        <v>14</v>
      </c>
      <c r="I79" s="333">
        <v>10</v>
      </c>
      <c r="J79" s="333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333">
        <v>113</v>
      </c>
      <c r="I81" s="333">
        <v>94</v>
      </c>
      <c r="J81" s="333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33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33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333">
        <v>0</v>
      </c>
      <c r="I84" s="333">
        <v>0</v>
      </c>
      <c r="J84" s="333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333">
        <v>0</v>
      </c>
      <c r="I85" s="333">
        <v>0</v>
      </c>
      <c r="J85" s="333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333">
        <v>0</v>
      </c>
      <c r="I86" s="333">
        <v>0</v>
      </c>
      <c r="J86" s="333">
        <v>0</v>
      </c>
      <c r="K86" s="328">
        <f t="shared" ref="K86:K159" si="1">G86+J86</f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273">
        <v>0</v>
      </c>
      <c r="I87" s="273">
        <v>0</v>
      </c>
      <c r="J87" s="273">
        <v>0</v>
      </c>
      <c r="K87" s="459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459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459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333">
        <v>0</v>
      </c>
      <c r="I90" s="333">
        <v>0</v>
      </c>
      <c r="J90" s="333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333">
        <v>0</v>
      </c>
      <c r="I91" s="333">
        <v>0</v>
      </c>
      <c r="J91" s="333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333">
        <v>0</v>
      </c>
      <c r="I92" s="333">
        <v>0</v>
      </c>
      <c r="J92" s="333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333">
        <v>0</v>
      </c>
      <c r="I93" s="333">
        <v>0</v>
      </c>
      <c r="J93" s="333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333">
        <v>0</v>
      </c>
      <c r="I94" s="333">
        <v>0</v>
      </c>
      <c r="J94" s="333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333">
        <v>67</v>
      </c>
      <c r="I95" s="333">
        <v>46</v>
      </c>
      <c r="J95" s="333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333">
        <v>0</v>
      </c>
      <c r="I97" s="333">
        <v>0</v>
      </c>
      <c r="J97" s="333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333">
        <v>1</v>
      </c>
      <c r="I98" s="333">
        <v>1</v>
      </c>
      <c r="J98" s="333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333">
        <v>0</v>
      </c>
      <c r="I99" s="333">
        <v>0</v>
      </c>
      <c r="J99" s="333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333">
        <v>0</v>
      </c>
      <c r="I100" s="333">
        <v>0</v>
      </c>
      <c r="J100" s="333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333">
        <v>0</v>
      </c>
      <c r="I101" s="333">
        <v>0</v>
      </c>
      <c r="J101" s="333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333">
        <v>0</v>
      </c>
      <c r="I103" s="333">
        <v>0</v>
      </c>
      <c r="J103" s="333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333">
        <v>0</v>
      </c>
      <c r="I104" s="333">
        <v>0</v>
      </c>
      <c r="J104" s="333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333">
        <v>0</v>
      </c>
      <c r="I105" s="333">
        <v>0</v>
      </c>
      <c r="J105" s="333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333">
        <v>0</v>
      </c>
      <c r="I106" s="333">
        <v>0</v>
      </c>
      <c r="J106" s="333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33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333">
        <v>0</v>
      </c>
      <c r="I108" s="333">
        <v>0</v>
      </c>
      <c r="J108" s="333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333">
        <v>0</v>
      </c>
      <c r="I111" s="333">
        <v>0</v>
      </c>
      <c r="J111" s="333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333">
        <v>0</v>
      </c>
      <c r="I112" s="333">
        <v>0</v>
      </c>
      <c r="J112" s="333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333">
        <v>0</v>
      </c>
      <c r="I113" s="333">
        <v>0</v>
      </c>
      <c r="J113" s="333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333">
        <v>0</v>
      </c>
      <c r="I114" s="333">
        <v>0</v>
      </c>
      <c r="J114" s="333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333">
        <v>0</v>
      </c>
      <c r="I115" s="333">
        <v>0</v>
      </c>
      <c r="J115" s="333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333">
        <v>0</v>
      </c>
      <c r="I116" s="333">
        <v>0</v>
      </c>
      <c r="J116" s="333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333">
        <v>0</v>
      </c>
      <c r="I117" s="333">
        <v>0</v>
      </c>
      <c r="J117" s="333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333">
        <v>0</v>
      </c>
      <c r="I118" s="333">
        <v>0</v>
      </c>
      <c r="J118" s="333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333">
        <v>0</v>
      </c>
      <c r="I119" s="333">
        <v>0</v>
      </c>
      <c r="J119" s="333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333">
        <v>0</v>
      </c>
      <c r="I120" s="333">
        <v>0</v>
      </c>
      <c r="J120" s="333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333">
        <v>0</v>
      </c>
      <c r="I121" s="333">
        <v>0</v>
      </c>
      <c r="J121" s="333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333">
        <v>0</v>
      </c>
      <c r="I122" s="333">
        <v>0</v>
      </c>
      <c r="J122" s="333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333">
        <v>0</v>
      </c>
      <c r="I123" s="333">
        <v>0</v>
      </c>
      <c r="J123" s="333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333">
        <v>0</v>
      </c>
      <c r="I124" s="333">
        <v>0</v>
      </c>
      <c r="J124" s="333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333">
        <v>230</v>
      </c>
      <c r="I125" s="333">
        <v>220</v>
      </c>
      <c r="J125" s="333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333">
        <v>0</v>
      </c>
      <c r="I129" s="333">
        <v>0</v>
      </c>
      <c r="J129" s="333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333">
        <v>1</v>
      </c>
      <c r="I130" s="333">
        <v>1</v>
      </c>
      <c r="J130" s="333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333">
        <v>0</v>
      </c>
      <c r="I131" s="333">
        <v>0</v>
      </c>
      <c r="J131" s="333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333">
        <v>0</v>
      </c>
      <c r="I133" s="333">
        <v>0</v>
      </c>
      <c r="J133" s="333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333">
        <v>65</v>
      </c>
      <c r="I134" s="333">
        <v>50</v>
      </c>
      <c r="J134" s="333">
        <v>2</v>
      </c>
      <c r="K134" s="328">
        <f t="shared" si="1"/>
        <v>2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333">
        <v>0</v>
      </c>
      <c r="I135" s="333">
        <v>0</v>
      </c>
      <c r="J135" s="333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333">
        <v>0</v>
      </c>
      <c r="I136" s="333">
        <v>0</v>
      </c>
      <c r="J136" s="333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333">
        <v>0</v>
      </c>
      <c r="I137" s="333">
        <v>0</v>
      </c>
      <c r="J137" s="333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333">
        <v>9</v>
      </c>
      <c r="I139" s="333">
        <v>8</v>
      </c>
      <c r="J139" s="333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333">
        <v>0</v>
      </c>
      <c r="I140" s="333">
        <v>0</v>
      </c>
      <c r="J140" s="333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333">
        <v>0</v>
      </c>
      <c r="I141" s="333">
        <v>0</v>
      </c>
      <c r="J141" s="333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333">
        <v>0</v>
      </c>
      <c r="I144" s="333">
        <v>0</v>
      </c>
      <c r="J144" s="333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333">
        <v>0</v>
      </c>
      <c r="I145" s="333">
        <v>0</v>
      </c>
      <c r="J145" s="333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333">
        <v>0</v>
      </c>
      <c r="I146" s="333">
        <v>0</v>
      </c>
      <c r="J146" s="333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333">
        <v>0</v>
      </c>
      <c r="I147" s="333">
        <v>0</v>
      </c>
      <c r="J147" s="333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333">
        <v>0</v>
      </c>
      <c r="I149" s="333">
        <v>0</v>
      </c>
      <c r="J149" s="333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333">
        <v>2</v>
      </c>
      <c r="I150" s="333">
        <v>2</v>
      </c>
      <c r="J150" s="333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333">
        <v>79</v>
      </c>
      <c r="I151" s="333">
        <v>77</v>
      </c>
      <c r="J151" s="333">
        <v>5</v>
      </c>
      <c r="K151" s="328">
        <f t="shared" si="1"/>
        <v>5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333">
        <v>178</v>
      </c>
      <c r="I152" s="333">
        <v>162</v>
      </c>
      <c r="J152" s="333">
        <v>17</v>
      </c>
      <c r="K152" s="328">
        <f t="shared" si="1"/>
        <v>17</v>
      </c>
    </row>
    <row r="153" spans="2:11" ht="13.95" customHeight="1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333">
        <v>0</v>
      </c>
      <c r="I153" s="333">
        <v>0</v>
      </c>
      <c r="J153" s="333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333">
        <v>6</v>
      </c>
      <c r="I154" s="333">
        <v>3</v>
      </c>
      <c r="J154" s="333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333">
        <v>0</v>
      </c>
      <c r="I155" s="333">
        <v>0</v>
      </c>
      <c r="J155" s="333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333">
        <v>0</v>
      </c>
      <c r="I156" s="333">
        <v>0</v>
      </c>
      <c r="J156" s="333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333">
        <v>0</v>
      </c>
      <c r="I157" s="333">
        <v>0</v>
      </c>
      <c r="J157" s="333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333">
        <v>0</v>
      </c>
      <c r="I158" s="333">
        <v>0</v>
      </c>
      <c r="J158" s="333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333">
        <v>0</v>
      </c>
      <c r="I159" s="333">
        <v>0</v>
      </c>
      <c r="J159" s="333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333">
        <v>0</v>
      </c>
      <c r="I160" s="333">
        <v>0</v>
      </c>
      <c r="J160" s="333">
        <v>0</v>
      </c>
      <c r="K160" s="328">
        <f t="shared" ref="K160:K169" si="4">G160+J160</f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4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333">
        <v>0</v>
      </c>
      <c r="I162" s="333">
        <v>0</v>
      </c>
      <c r="J162" s="333">
        <v>0</v>
      </c>
      <c r="K162" s="328">
        <f t="shared" si="4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333">
        <v>22</v>
      </c>
      <c r="I163" s="333">
        <v>19</v>
      </c>
      <c r="J163" s="333">
        <v>0</v>
      </c>
      <c r="K163" s="328">
        <f t="shared" si="4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333">
        <v>0</v>
      </c>
      <c r="I164" s="333">
        <v>0</v>
      </c>
      <c r="J164" s="333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33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333">
        <v>0</v>
      </c>
      <c r="I166" s="333">
        <v>0</v>
      </c>
      <c r="J166" s="333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333">
        <v>127</v>
      </c>
      <c r="I167" s="333">
        <v>80</v>
      </c>
      <c r="J167" s="333">
        <v>10</v>
      </c>
      <c r="K167" s="328">
        <f t="shared" si="4"/>
        <v>10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333">
        <v>0</v>
      </c>
      <c r="I168" s="333">
        <v>0</v>
      </c>
      <c r="J168" s="333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0</v>
      </c>
      <c r="F169" s="333">
        <f t="shared" si="5"/>
        <v>0</v>
      </c>
      <c r="G169" s="333">
        <f t="shared" si="5"/>
        <v>0</v>
      </c>
      <c r="H169" s="333">
        <f t="shared" si="5"/>
        <v>1159</v>
      </c>
      <c r="I169" s="333">
        <f t="shared" si="5"/>
        <v>967</v>
      </c>
      <c r="J169" s="333">
        <f t="shared" si="5"/>
        <v>34</v>
      </c>
      <c r="K169" s="328">
        <f t="shared" si="4"/>
        <v>34</v>
      </c>
    </row>
    <row r="170" spans="2:11" ht="13.2" customHeight="1" x14ac:dyDescent="0.25">
      <c r="B170" s="200" t="s">
        <v>1051</v>
      </c>
    </row>
    <row r="171" spans="2:11" ht="32.4" customHeight="1" x14ac:dyDescent="0.4">
      <c r="B171" s="635" t="s">
        <v>1487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K172" s="334" t="s">
        <v>751</v>
      </c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85.95" customHeight="1" x14ac:dyDescent="0.25">
      <c r="B176" s="818" t="s">
        <v>1236</v>
      </c>
      <c r="C176" s="819"/>
      <c r="D176" s="819"/>
      <c r="E176" s="819"/>
      <c r="F176" s="819"/>
      <c r="G176" s="819"/>
      <c r="H176" s="819"/>
      <c r="I176" s="819"/>
      <c r="J176" s="819"/>
      <c r="K176" s="819"/>
    </row>
    <row r="177" spans="2:11" ht="28.2" customHeight="1" x14ac:dyDescent="0.3">
      <c r="B177" s="817" t="s">
        <v>1237</v>
      </c>
      <c r="C177" s="751"/>
      <c r="D177" s="751"/>
      <c r="E177" s="751"/>
      <c r="F177" s="751"/>
      <c r="G177" s="751"/>
      <c r="H177" s="751"/>
      <c r="I177" s="751"/>
      <c r="J177" s="751"/>
      <c r="K177" s="751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58:B160"/>
    <mergeCell ref="C158:C160"/>
    <mergeCell ref="B163:B165"/>
    <mergeCell ref="C163:C165"/>
    <mergeCell ref="B177:K177"/>
    <mergeCell ref="B166:B167"/>
    <mergeCell ref="C166:C167"/>
    <mergeCell ref="C169:D169"/>
    <mergeCell ref="B171:K171"/>
    <mergeCell ref="D174:I174"/>
    <mergeCell ref="B176:K176"/>
    <mergeCell ref="B161:B162"/>
    <mergeCell ref="C161:C162"/>
    <mergeCell ref="B150:B151"/>
    <mergeCell ref="C150:C151"/>
    <mergeCell ref="B152:B153"/>
    <mergeCell ref="C152:C153"/>
    <mergeCell ref="B154:B157"/>
    <mergeCell ref="C154:C157"/>
    <mergeCell ref="B134:B138"/>
    <mergeCell ref="C134:C138"/>
    <mergeCell ref="B139:B146"/>
    <mergeCell ref="C139:C146"/>
    <mergeCell ref="B147:B149"/>
    <mergeCell ref="C147:C149"/>
    <mergeCell ref="B121:B125"/>
    <mergeCell ref="C121:C125"/>
    <mergeCell ref="B126:B129"/>
    <mergeCell ref="C126:C129"/>
    <mergeCell ref="B130:B133"/>
    <mergeCell ref="C130:C133"/>
    <mergeCell ref="B102:B111"/>
    <mergeCell ref="C102:C111"/>
    <mergeCell ref="B113:B116"/>
    <mergeCell ref="C113:C116"/>
    <mergeCell ref="B117:B120"/>
    <mergeCell ref="C117:C120"/>
    <mergeCell ref="B90:B92"/>
    <mergeCell ref="C90:C92"/>
    <mergeCell ref="B93:B99"/>
    <mergeCell ref="C93:C99"/>
    <mergeCell ref="B100:B101"/>
    <mergeCell ref="C100:C101"/>
    <mergeCell ref="B78:B83"/>
    <mergeCell ref="C78:C83"/>
    <mergeCell ref="B84:B86"/>
    <mergeCell ref="C84:C86"/>
    <mergeCell ref="B87:B89"/>
    <mergeCell ref="C87:C89"/>
    <mergeCell ref="B67:B68"/>
    <mergeCell ref="C67:C68"/>
    <mergeCell ref="B69:B71"/>
    <mergeCell ref="C69:C71"/>
    <mergeCell ref="B72:B77"/>
    <mergeCell ref="C72:C77"/>
    <mergeCell ref="B55:B56"/>
    <mergeCell ref="C55:C56"/>
    <mergeCell ref="B57:B59"/>
    <mergeCell ref="C57:C59"/>
    <mergeCell ref="B60:B66"/>
    <mergeCell ref="C60:C66"/>
    <mergeCell ref="B46:B47"/>
    <mergeCell ref="C46:C47"/>
    <mergeCell ref="B48:B51"/>
    <mergeCell ref="C48:C51"/>
    <mergeCell ref="B52:B54"/>
    <mergeCell ref="C52:C54"/>
    <mergeCell ref="B31:B33"/>
    <mergeCell ref="C31:C33"/>
    <mergeCell ref="B34:B38"/>
    <mergeCell ref="C34:C38"/>
    <mergeCell ref="B40:B44"/>
    <mergeCell ref="C40:C44"/>
    <mergeCell ref="B15:B17"/>
    <mergeCell ref="C15:C17"/>
    <mergeCell ref="B18:B19"/>
    <mergeCell ref="C18:C19"/>
    <mergeCell ref="B26:B30"/>
    <mergeCell ref="C26:C30"/>
    <mergeCell ref="E12:F12"/>
    <mergeCell ref="G12:G13"/>
    <mergeCell ref="H12:I12"/>
    <mergeCell ref="J12:J13"/>
    <mergeCell ref="C14:D14"/>
    <mergeCell ref="B7:K7"/>
    <mergeCell ref="B24:B25"/>
    <mergeCell ref="C24:C25"/>
    <mergeCell ref="J1:K1"/>
    <mergeCell ref="B2:K2"/>
    <mergeCell ref="B3:K3"/>
    <mergeCell ref="B4:K4"/>
    <mergeCell ref="B6:K6"/>
    <mergeCell ref="B20:B23"/>
    <mergeCell ref="C20:C23"/>
    <mergeCell ref="B9:K9"/>
    <mergeCell ref="B11:B13"/>
    <mergeCell ref="C11:D13"/>
    <mergeCell ref="E11:G11"/>
    <mergeCell ref="H11:J11"/>
    <mergeCell ref="K11:K13"/>
  </mergeCells>
  <pageMargins left="0.98425196850393704" right="0.59055118110236227" top="0.78740157480314965" bottom="0.78740157480314965" header="0.31496062992125984" footer="0.31496062992125984"/>
  <pageSetup paperSize="9" scale="54" fitToWidth="2" fitToHeight="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  <pageSetUpPr fitToPage="1"/>
  </sheetPr>
  <dimension ref="B1:K740"/>
  <sheetViews>
    <sheetView view="pageBreakPreview" topLeftCell="A163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326"/>
    <col min="2" max="2" width="4.5546875" style="326" customWidth="1"/>
    <col min="3" max="3" width="21.109375" style="326" customWidth="1"/>
    <col min="4" max="4" width="38.109375" style="326" customWidth="1"/>
    <col min="5" max="5" width="7.88671875" style="326" customWidth="1"/>
    <col min="6" max="6" width="11.33203125" style="326" customWidth="1"/>
    <col min="7" max="7" width="9.33203125" style="326" customWidth="1"/>
    <col min="8" max="8" width="8" style="326" customWidth="1"/>
    <col min="9" max="9" width="10.6640625" style="326" customWidth="1"/>
    <col min="10" max="10" width="9.6640625" style="326" customWidth="1"/>
    <col min="11" max="11" width="12.44140625" style="326" customWidth="1"/>
    <col min="12" max="16384" width="8.88671875" style="326"/>
  </cols>
  <sheetData>
    <row r="1" spans="2:11" ht="14.4" customHeight="1" x14ac:dyDescent="0.25">
      <c r="J1" s="647" t="s">
        <v>222</v>
      </c>
      <c r="K1" s="647"/>
    </row>
    <row r="2" spans="2:1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</row>
    <row r="3" spans="2:11" x14ac:dyDescent="0.25">
      <c r="B3" s="645" t="s">
        <v>214</v>
      </c>
      <c r="C3" s="645"/>
      <c r="D3" s="645"/>
      <c r="E3" s="645"/>
      <c r="F3" s="645"/>
      <c r="G3" s="645"/>
      <c r="H3" s="645"/>
      <c r="I3" s="645"/>
      <c r="J3" s="645"/>
      <c r="K3" s="645"/>
    </row>
    <row r="4" spans="2:11" x14ac:dyDescent="0.25">
      <c r="B4" s="645" t="s">
        <v>1267</v>
      </c>
      <c r="C4" s="645"/>
      <c r="D4" s="645"/>
      <c r="E4" s="645"/>
      <c r="F4" s="645"/>
      <c r="G4" s="645"/>
      <c r="H4" s="645"/>
      <c r="I4" s="645"/>
      <c r="J4" s="645"/>
      <c r="K4" s="645"/>
    </row>
    <row r="5" spans="2:11" ht="12.75" x14ac:dyDescent="0.2">
      <c r="B5" s="34"/>
      <c r="C5" s="34"/>
      <c r="D5" s="34"/>
      <c r="E5" s="34"/>
      <c r="F5" s="34"/>
      <c r="G5" s="34"/>
      <c r="H5" s="34"/>
    </row>
    <row r="6" spans="2:11" x14ac:dyDescent="0.25">
      <c r="B6" s="653" t="s">
        <v>439</v>
      </c>
      <c r="C6" s="653"/>
      <c r="D6" s="653"/>
      <c r="E6" s="653"/>
      <c r="F6" s="653"/>
      <c r="G6" s="653"/>
      <c r="H6" s="653"/>
      <c r="I6" s="653"/>
      <c r="J6" s="653"/>
      <c r="K6" s="653"/>
    </row>
    <row r="7" spans="2:11" ht="27" customHeight="1" x14ac:dyDescent="0.25">
      <c r="B7" s="654" t="s">
        <v>1065</v>
      </c>
      <c r="C7" s="654"/>
      <c r="D7" s="653"/>
      <c r="E7" s="653"/>
      <c r="F7" s="653"/>
      <c r="G7" s="653"/>
      <c r="H7" s="653"/>
      <c r="I7" s="653"/>
      <c r="J7" s="653"/>
      <c r="K7" s="653"/>
    </row>
    <row r="8" spans="2:11" ht="12.75" x14ac:dyDescent="0.2">
      <c r="B8" s="327"/>
      <c r="C8" s="327"/>
      <c r="D8" s="327"/>
      <c r="E8" s="327"/>
      <c r="F8" s="327"/>
      <c r="G8" s="327"/>
      <c r="H8" s="327"/>
      <c r="I8" s="327"/>
      <c r="J8" s="327"/>
    </row>
    <row r="9" spans="2:11" ht="14.4" x14ac:dyDescent="0.3">
      <c r="B9" s="805" t="s">
        <v>1241</v>
      </c>
      <c r="C9" s="805"/>
      <c r="D9" s="805"/>
      <c r="E9" s="642"/>
      <c r="F9" s="642"/>
      <c r="G9" s="642"/>
      <c r="H9" s="642"/>
      <c r="I9" s="642"/>
      <c r="J9" s="642"/>
      <c r="K9" s="642"/>
    </row>
    <row r="11" spans="2:11" ht="24" customHeight="1" x14ac:dyDescent="0.25">
      <c r="B11" s="616" t="s">
        <v>421</v>
      </c>
      <c r="C11" s="664" t="s">
        <v>203</v>
      </c>
      <c r="D11" s="806"/>
      <c r="E11" s="616" t="s">
        <v>215</v>
      </c>
      <c r="F11" s="616"/>
      <c r="G11" s="616"/>
      <c r="H11" s="616" t="s">
        <v>216</v>
      </c>
      <c r="I11" s="616"/>
      <c r="J11" s="616"/>
      <c r="K11" s="616" t="s">
        <v>217</v>
      </c>
    </row>
    <row r="12" spans="2:11" x14ac:dyDescent="0.25">
      <c r="B12" s="616"/>
      <c r="C12" s="807"/>
      <c r="D12" s="808"/>
      <c r="E12" s="616" t="s">
        <v>218</v>
      </c>
      <c r="F12" s="616"/>
      <c r="G12" s="616" t="s">
        <v>219</v>
      </c>
      <c r="H12" s="616" t="s">
        <v>218</v>
      </c>
      <c r="I12" s="616"/>
      <c r="J12" s="616" t="s">
        <v>219</v>
      </c>
      <c r="K12" s="616"/>
    </row>
    <row r="13" spans="2:11" ht="26.4" x14ac:dyDescent="0.25">
      <c r="B13" s="616"/>
      <c r="C13" s="809"/>
      <c r="D13" s="810"/>
      <c r="E13" s="324" t="s">
        <v>220</v>
      </c>
      <c r="F13" s="324" t="s">
        <v>221</v>
      </c>
      <c r="G13" s="616"/>
      <c r="H13" s="324" t="s">
        <v>220</v>
      </c>
      <c r="I13" s="324" t="s">
        <v>221</v>
      </c>
      <c r="J13" s="616"/>
      <c r="K13" s="616"/>
    </row>
    <row r="14" spans="2:11" ht="15" x14ac:dyDescent="0.2">
      <c r="B14" s="48">
        <v>1</v>
      </c>
      <c r="C14" s="811">
        <v>2</v>
      </c>
      <c r="D14" s="806"/>
      <c r="E14" s="48">
        <v>3</v>
      </c>
      <c r="F14" s="48">
        <v>4</v>
      </c>
      <c r="G14" s="48">
        <v>5</v>
      </c>
      <c r="H14" s="48">
        <v>6</v>
      </c>
      <c r="I14" s="48">
        <v>7</v>
      </c>
      <c r="J14" s="48">
        <v>8</v>
      </c>
      <c r="K14" s="48">
        <v>9</v>
      </c>
    </row>
    <row r="15" spans="2:11" ht="13.95" customHeight="1" x14ac:dyDescent="0.25">
      <c r="B15" s="786">
        <v>1</v>
      </c>
      <c r="C15" s="787" t="s">
        <v>331</v>
      </c>
      <c r="D15" s="58" t="s">
        <v>737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28">
        <f>G15+J15</f>
        <v>0</v>
      </c>
    </row>
    <row r="16" spans="2:11" ht="13.95" customHeight="1" x14ac:dyDescent="0.25">
      <c r="B16" s="786"/>
      <c r="C16" s="787"/>
      <c r="D16" s="58" t="s">
        <v>738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28">
        <f t="shared" ref="K16:K85" si="0">G16+J16</f>
        <v>0</v>
      </c>
    </row>
    <row r="17" spans="2:11" ht="13.95" customHeight="1" x14ac:dyDescent="0.25">
      <c r="B17" s="786"/>
      <c r="C17" s="787"/>
      <c r="D17" s="58" t="s">
        <v>739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28">
        <f t="shared" si="0"/>
        <v>0</v>
      </c>
    </row>
    <row r="18" spans="2:11" ht="13.95" customHeight="1" x14ac:dyDescent="0.25">
      <c r="B18" s="786">
        <v>2</v>
      </c>
      <c r="C18" s="796" t="s">
        <v>332</v>
      </c>
      <c r="D18" s="58" t="s">
        <v>988</v>
      </c>
      <c r="E18" s="333">
        <v>0</v>
      </c>
      <c r="F18" s="333">
        <v>0</v>
      </c>
      <c r="G18" s="333">
        <v>0</v>
      </c>
      <c r="H18" s="333">
        <v>3</v>
      </c>
      <c r="I18" s="333">
        <v>3</v>
      </c>
      <c r="J18" s="333">
        <v>0</v>
      </c>
      <c r="K18" s="328">
        <f t="shared" si="0"/>
        <v>0</v>
      </c>
    </row>
    <row r="19" spans="2:11" ht="13.95" customHeight="1" x14ac:dyDescent="0.25">
      <c r="B19" s="786"/>
      <c r="C19" s="796"/>
      <c r="D19" s="58" t="s">
        <v>739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28">
        <f t="shared" si="0"/>
        <v>0</v>
      </c>
    </row>
    <row r="20" spans="2:11" ht="13.95" customHeight="1" x14ac:dyDescent="0.25">
      <c r="B20" s="786">
        <v>3</v>
      </c>
      <c r="C20" s="787" t="s">
        <v>333</v>
      </c>
      <c r="D20" s="58" t="s">
        <v>872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28">
        <f t="shared" si="0"/>
        <v>0</v>
      </c>
    </row>
    <row r="21" spans="2:11" ht="13.95" customHeight="1" x14ac:dyDescent="0.25">
      <c r="B21" s="786"/>
      <c r="C21" s="787"/>
      <c r="D21" s="58" t="s">
        <v>472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28">
        <f t="shared" si="0"/>
        <v>0</v>
      </c>
    </row>
    <row r="22" spans="2:11" ht="13.95" customHeight="1" x14ac:dyDescent="0.25">
      <c r="B22" s="786"/>
      <c r="C22" s="787"/>
      <c r="D22" s="58" t="s">
        <v>996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28">
        <f t="shared" si="0"/>
        <v>0</v>
      </c>
    </row>
    <row r="23" spans="2:11" ht="13.95" customHeight="1" x14ac:dyDescent="0.25">
      <c r="B23" s="786"/>
      <c r="C23" s="787"/>
      <c r="D23" s="58" t="s">
        <v>739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28">
        <f t="shared" si="0"/>
        <v>0</v>
      </c>
    </row>
    <row r="24" spans="2:11" ht="13.8" x14ac:dyDescent="0.25">
      <c r="B24" s="789">
        <v>4</v>
      </c>
      <c r="C24" s="791" t="s">
        <v>334</v>
      </c>
      <c r="D24" s="330" t="s">
        <v>873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28">
        <f t="shared" si="0"/>
        <v>0</v>
      </c>
    </row>
    <row r="25" spans="2:11" s="335" customFormat="1" ht="13.8" x14ac:dyDescent="0.25">
      <c r="B25" s="790"/>
      <c r="C25" s="792"/>
      <c r="D25" s="337" t="s">
        <v>1295</v>
      </c>
      <c r="E25" s="393">
        <f>'4.4 гр птиц голуби'!F25</f>
        <v>0</v>
      </c>
      <c r="F25" s="393">
        <f>'4.4 гр птиц голуби'!G25</f>
        <v>0</v>
      </c>
      <c r="G25" s="393">
        <v>0</v>
      </c>
      <c r="H25" s="393">
        <f>'4.4 гр птиц голуби'!I25</f>
        <v>0</v>
      </c>
      <c r="I25" s="393">
        <f>'4.4 гр птиц голуби'!J25</f>
        <v>0</v>
      </c>
      <c r="J25" s="393">
        <v>0</v>
      </c>
      <c r="K25" s="386">
        <f t="shared" si="0"/>
        <v>0</v>
      </c>
    </row>
    <row r="26" spans="2:11" x14ac:dyDescent="0.25">
      <c r="B26" s="789">
        <v>5</v>
      </c>
      <c r="C26" s="798" t="s">
        <v>335</v>
      </c>
      <c r="D26" s="326" t="s">
        <v>1052</v>
      </c>
      <c r="E26" s="333">
        <v>0</v>
      </c>
      <c r="F26" s="333">
        <v>0</v>
      </c>
      <c r="G26" s="333">
        <v>0</v>
      </c>
      <c r="H26" s="333">
        <v>91</v>
      </c>
      <c r="I26" s="333">
        <v>83</v>
      </c>
      <c r="J26" s="333">
        <v>0</v>
      </c>
      <c r="K26" s="328">
        <f t="shared" si="0"/>
        <v>0</v>
      </c>
    </row>
    <row r="27" spans="2:11" ht="13.8" x14ac:dyDescent="0.25">
      <c r="B27" s="797"/>
      <c r="C27" s="759"/>
      <c r="D27" s="58" t="s">
        <v>987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28">
        <f t="shared" si="0"/>
        <v>0</v>
      </c>
    </row>
    <row r="28" spans="2:11" s="335" customFormat="1" ht="13.8" x14ac:dyDescent="0.25">
      <c r="B28" s="797"/>
      <c r="C28" s="759"/>
      <c r="D28" s="58" t="s">
        <v>874</v>
      </c>
      <c r="E28" s="338">
        <v>0</v>
      </c>
      <c r="F28" s="338">
        <v>0</v>
      </c>
      <c r="G28" s="338">
        <v>0</v>
      </c>
      <c r="H28" s="336">
        <v>0</v>
      </c>
      <c r="I28" s="336">
        <v>0</v>
      </c>
      <c r="J28" s="336">
        <v>0</v>
      </c>
      <c r="K28" s="336">
        <f t="shared" si="0"/>
        <v>0</v>
      </c>
    </row>
    <row r="29" spans="2:11" s="335" customFormat="1" ht="13.8" x14ac:dyDescent="0.25">
      <c r="B29" s="797"/>
      <c r="C29" s="759"/>
      <c r="D29" s="58" t="s">
        <v>1279</v>
      </c>
      <c r="E29" s="338">
        <v>0</v>
      </c>
      <c r="F29" s="338">
        <v>0</v>
      </c>
      <c r="G29" s="338">
        <v>0</v>
      </c>
      <c r="H29" s="336">
        <v>0</v>
      </c>
      <c r="I29" s="336">
        <v>0</v>
      </c>
      <c r="J29" s="336">
        <v>0</v>
      </c>
      <c r="K29" s="336">
        <f t="shared" si="0"/>
        <v>0</v>
      </c>
    </row>
    <row r="30" spans="2:11" ht="14.4" customHeight="1" x14ac:dyDescent="0.25">
      <c r="B30" s="790"/>
      <c r="C30" s="760"/>
      <c r="D30" s="58" t="s">
        <v>739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28">
        <f t="shared" si="0"/>
        <v>0</v>
      </c>
    </row>
    <row r="31" spans="2:11" ht="13.95" customHeight="1" x14ac:dyDescent="0.25">
      <c r="B31" s="794">
        <v>6</v>
      </c>
      <c r="C31" s="796" t="s">
        <v>336</v>
      </c>
      <c r="D31" s="58" t="s">
        <v>875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28">
        <f t="shared" si="0"/>
        <v>0</v>
      </c>
    </row>
    <row r="32" spans="2:11" ht="13.95" customHeight="1" x14ac:dyDescent="0.25">
      <c r="B32" s="794"/>
      <c r="C32" s="796"/>
      <c r="D32" s="58" t="s">
        <v>989</v>
      </c>
      <c r="E32" s="333">
        <v>0</v>
      </c>
      <c r="F32" s="333">
        <v>0</v>
      </c>
      <c r="G32" s="333">
        <v>0</v>
      </c>
      <c r="H32" s="333">
        <v>1</v>
      </c>
      <c r="I32" s="333">
        <v>1</v>
      </c>
      <c r="J32" s="333">
        <v>0</v>
      </c>
      <c r="K32" s="328">
        <f t="shared" si="0"/>
        <v>0</v>
      </c>
    </row>
    <row r="33" spans="2:11" ht="13.95" customHeight="1" x14ac:dyDescent="0.25">
      <c r="B33" s="794"/>
      <c r="C33" s="796"/>
      <c r="D33" s="58" t="s">
        <v>739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28">
        <f t="shared" si="0"/>
        <v>0</v>
      </c>
    </row>
    <row r="34" spans="2:11" ht="13.95" customHeight="1" x14ac:dyDescent="0.25">
      <c r="B34" s="786">
        <v>7</v>
      </c>
      <c r="C34" s="796" t="s">
        <v>337</v>
      </c>
      <c r="D34" s="58" t="s">
        <v>990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28">
        <f t="shared" si="0"/>
        <v>0</v>
      </c>
    </row>
    <row r="35" spans="2:11" ht="13.95" customHeight="1" x14ac:dyDescent="0.25">
      <c r="B35" s="786"/>
      <c r="C35" s="796"/>
      <c r="D35" s="58" t="s">
        <v>1053</v>
      </c>
      <c r="E35" s="333">
        <v>0</v>
      </c>
      <c r="F35" s="333">
        <v>0</v>
      </c>
      <c r="G35" s="333">
        <v>0</v>
      </c>
      <c r="H35" s="333">
        <v>2</v>
      </c>
      <c r="I35" s="333">
        <v>2</v>
      </c>
      <c r="J35" s="333">
        <v>0</v>
      </c>
      <c r="K35" s="328">
        <f t="shared" si="0"/>
        <v>0</v>
      </c>
    </row>
    <row r="36" spans="2:11" ht="13.95" customHeight="1" x14ac:dyDescent="0.25">
      <c r="B36" s="786"/>
      <c r="C36" s="796"/>
      <c r="D36" s="58" t="s">
        <v>740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28">
        <f t="shared" si="0"/>
        <v>0</v>
      </c>
    </row>
    <row r="37" spans="2:11" ht="13.95" customHeight="1" x14ac:dyDescent="0.25">
      <c r="B37" s="786"/>
      <c r="C37" s="796"/>
      <c r="D37" s="58" t="s">
        <v>876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28">
        <f t="shared" si="0"/>
        <v>0</v>
      </c>
    </row>
    <row r="38" spans="2:11" ht="13.95" customHeight="1" x14ac:dyDescent="0.25">
      <c r="B38" s="786"/>
      <c r="C38" s="796"/>
      <c r="D38" s="58" t="s">
        <v>739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28">
        <f t="shared" si="0"/>
        <v>0</v>
      </c>
    </row>
    <row r="39" spans="2:11" ht="15.6" x14ac:dyDescent="0.25">
      <c r="B39" s="331">
        <v>8</v>
      </c>
      <c r="C39" s="332" t="s">
        <v>338</v>
      </c>
      <c r="D39" s="58" t="s">
        <v>991</v>
      </c>
      <c r="E39" s="333">
        <v>0</v>
      </c>
      <c r="F39" s="333">
        <v>0</v>
      </c>
      <c r="G39" s="333">
        <v>0</v>
      </c>
      <c r="H39" s="333">
        <v>47</v>
      </c>
      <c r="I39" s="333">
        <v>26</v>
      </c>
      <c r="J39" s="333">
        <v>0</v>
      </c>
      <c r="K39" s="328">
        <f t="shared" si="0"/>
        <v>0</v>
      </c>
    </row>
    <row r="40" spans="2:11" ht="13.95" customHeight="1" x14ac:dyDescent="0.25">
      <c r="B40" s="786">
        <v>9</v>
      </c>
      <c r="C40" s="796" t="s">
        <v>339</v>
      </c>
      <c r="D40" s="58" t="s">
        <v>992</v>
      </c>
      <c r="E40" s="333">
        <v>0</v>
      </c>
      <c r="F40" s="333">
        <v>0</v>
      </c>
      <c r="G40" s="333">
        <v>0</v>
      </c>
      <c r="H40" s="333">
        <v>16</v>
      </c>
      <c r="I40" s="333">
        <v>9</v>
      </c>
      <c r="J40" s="333">
        <v>0</v>
      </c>
      <c r="K40" s="328">
        <f t="shared" si="0"/>
        <v>0</v>
      </c>
    </row>
    <row r="41" spans="2:11" ht="13.95" customHeight="1" x14ac:dyDescent="0.25">
      <c r="B41" s="786"/>
      <c r="C41" s="796"/>
      <c r="D41" s="58" t="s">
        <v>877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28">
        <f t="shared" si="0"/>
        <v>0</v>
      </c>
    </row>
    <row r="42" spans="2:11" ht="13.95" customHeight="1" x14ac:dyDescent="0.25">
      <c r="B42" s="786"/>
      <c r="C42" s="796"/>
      <c r="D42" s="58" t="s">
        <v>1054</v>
      </c>
      <c r="E42" s="333">
        <v>0</v>
      </c>
      <c r="F42" s="333">
        <v>0</v>
      </c>
      <c r="G42" s="333">
        <v>0</v>
      </c>
      <c r="H42" s="333">
        <v>0</v>
      </c>
      <c r="I42" s="333">
        <v>0</v>
      </c>
      <c r="J42" s="333">
        <v>0</v>
      </c>
      <c r="K42" s="328">
        <f t="shared" si="0"/>
        <v>0</v>
      </c>
    </row>
    <row r="43" spans="2:11" s="335" customFormat="1" ht="13.95" customHeight="1" x14ac:dyDescent="0.25">
      <c r="B43" s="786"/>
      <c r="C43" s="796"/>
      <c r="D43" s="339" t="s">
        <v>1297</v>
      </c>
      <c r="E43" s="338">
        <v>0</v>
      </c>
      <c r="F43" s="338">
        <v>0</v>
      </c>
      <c r="G43" s="338">
        <v>0</v>
      </c>
      <c r="H43" s="336">
        <v>0</v>
      </c>
      <c r="I43" s="336">
        <v>0</v>
      </c>
      <c r="J43" s="336">
        <v>0</v>
      </c>
      <c r="K43" s="336">
        <f t="shared" si="0"/>
        <v>0</v>
      </c>
    </row>
    <row r="44" spans="2:11" ht="13.95" customHeight="1" x14ac:dyDescent="0.25">
      <c r="B44" s="786"/>
      <c r="C44" s="796"/>
      <c r="D44" s="58" t="s">
        <v>739</v>
      </c>
      <c r="E44" s="333">
        <v>0</v>
      </c>
      <c r="F44" s="333">
        <v>0</v>
      </c>
      <c r="G44" s="333">
        <v>0</v>
      </c>
      <c r="H44" s="333">
        <v>0</v>
      </c>
      <c r="I44" s="333">
        <v>0</v>
      </c>
      <c r="J44" s="333">
        <v>0</v>
      </c>
      <c r="K44" s="328">
        <f t="shared" si="0"/>
        <v>0</v>
      </c>
    </row>
    <row r="45" spans="2:11" ht="15.6" x14ac:dyDescent="0.25">
      <c r="B45" s="331">
        <v>10</v>
      </c>
      <c r="C45" s="332" t="s">
        <v>340</v>
      </c>
      <c r="D45" s="104" t="s">
        <v>993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  <c r="J45" s="333">
        <v>0</v>
      </c>
      <c r="K45" s="328">
        <f t="shared" si="0"/>
        <v>0</v>
      </c>
    </row>
    <row r="46" spans="2:11" ht="13.95" customHeight="1" x14ac:dyDescent="0.25">
      <c r="B46" s="786">
        <v>11</v>
      </c>
      <c r="C46" s="787" t="s">
        <v>341</v>
      </c>
      <c r="D46" s="58" t="s">
        <v>994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28">
        <f t="shared" si="0"/>
        <v>0</v>
      </c>
    </row>
    <row r="47" spans="2:11" ht="13.95" customHeight="1" x14ac:dyDescent="0.25">
      <c r="B47" s="786"/>
      <c r="C47" s="787"/>
      <c r="D47" s="58" t="s">
        <v>739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28">
        <f t="shared" si="0"/>
        <v>0</v>
      </c>
    </row>
    <row r="48" spans="2:11" ht="13.95" customHeight="1" x14ac:dyDescent="0.25">
      <c r="B48" s="794">
        <v>12</v>
      </c>
      <c r="C48" s="787" t="s">
        <v>342</v>
      </c>
      <c r="D48" s="58" t="s">
        <v>995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28">
        <f t="shared" si="0"/>
        <v>0</v>
      </c>
    </row>
    <row r="49" spans="2:11" ht="13.95" customHeight="1" x14ac:dyDescent="0.25">
      <c r="B49" s="794"/>
      <c r="C49" s="787"/>
      <c r="D49" s="58" t="s">
        <v>741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28">
        <f t="shared" si="0"/>
        <v>0</v>
      </c>
    </row>
    <row r="50" spans="2:11" ht="13.95" customHeight="1" x14ac:dyDescent="0.25">
      <c r="B50" s="794"/>
      <c r="C50" s="787"/>
      <c r="D50" s="58" t="s">
        <v>742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28">
        <f t="shared" si="0"/>
        <v>0</v>
      </c>
    </row>
    <row r="51" spans="2:11" ht="13.95" customHeight="1" x14ac:dyDescent="0.25">
      <c r="B51" s="794"/>
      <c r="C51" s="787"/>
      <c r="D51" s="58" t="s">
        <v>1054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28">
        <f t="shared" si="0"/>
        <v>0</v>
      </c>
    </row>
    <row r="52" spans="2:11" ht="13.95" customHeight="1" x14ac:dyDescent="0.25">
      <c r="B52" s="786">
        <v>13</v>
      </c>
      <c r="C52" s="787" t="s">
        <v>343</v>
      </c>
      <c r="D52" s="58" t="s">
        <v>997</v>
      </c>
      <c r="E52" s="333">
        <v>0</v>
      </c>
      <c r="F52" s="333">
        <v>0</v>
      </c>
      <c r="G52" s="333">
        <v>0</v>
      </c>
      <c r="H52" s="333">
        <v>4</v>
      </c>
      <c r="I52" s="333">
        <v>4</v>
      </c>
      <c r="J52" s="333">
        <v>0</v>
      </c>
      <c r="K52" s="328">
        <f t="shared" si="0"/>
        <v>0</v>
      </c>
    </row>
    <row r="53" spans="2:11" ht="13.95" customHeight="1" x14ac:dyDescent="0.25">
      <c r="B53" s="786"/>
      <c r="C53" s="787"/>
      <c r="D53" s="58" t="s">
        <v>483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28">
        <f t="shared" si="0"/>
        <v>0</v>
      </c>
    </row>
    <row r="54" spans="2:11" ht="13.95" customHeight="1" x14ac:dyDescent="0.25">
      <c r="B54" s="786"/>
      <c r="C54" s="787"/>
      <c r="D54" s="58" t="s">
        <v>739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28">
        <f t="shared" si="0"/>
        <v>0</v>
      </c>
    </row>
    <row r="55" spans="2:11" ht="13.95" customHeight="1" x14ac:dyDescent="0.25">
      <c r="B55" s="786">
        <v>14</v>
      </c>
      <c r="C55" s="787" t="s">
        <v>344</v>
      </c>
      <c r="D55" s="58" t="s">
        <v>998</v>
      </c>
      <c r="E55" s="333">
        <v>0</v>
      </c>
      <c r="F55" s="333">
        <v>0</v>
      </c>
      <c r="G55" s="333">
        <v>0</v>
      </c>
      <c r="H55" s="333">
        <v>64</v>
      </c>
      <c r="I55" s="333">
        <v>60</v>
      </c>
      <c r="J55" s="333">
        <v>0</v>
      </c>
      <c r="K55" s="328">
        <f t="shared" si="0"/>
        <v>0</v>
      </c>
    </row>
    <row r="56" spans="2:11" ht="13.95" customHeight="1" x14ac:dyDescent="0.25">
      <c r="B56" s="786"/>
      <c r="C56" s="787"/>
      <c r="D56" s="58" t="s">
        <v>474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28">
        <f t="shared" si="0"/>
        <v>0</v>
      </c>
    </row>
    <row r="57" spans="2:11" ht="13.95" customHeight="1" x14ac:dyDescent="0.25">
      <c r="B57" s="786">
        <v>15</v>
      </c>
      <c r="C57" s="787" t="s">
        <v>345</v>
      </c>
      <c r="D57" s="58" t="s">
        <v>999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28">
        <f t="shared" si="0"/>
        <v>0</v>
      </c>
    </row>
    <row r="58" spans="2:11" ht="13.95" customHeight="1" x14ac:dyDescent="0.25">
      <c r="B58" s="786"/>
      <c r="C58" s="787"/>
      <c r="D58" s="58" t="s">
        <v>879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28">
        <f t="shared" si="0"/>
        <v>0</v>
      </c>
    </row>
    <row r="59" spans="2:11" ht="13.95" customHeight="1" x14ac:dyDescent="0.25">
      <c r="B59" s="786"/>
      <c r="C59" s="787"/>
      <c r="D59" s="58" t="s">
        <v>743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28">
        <f t="shared" si="0"/>
        <v>0</v>
      </c>
    </row>
    <row r="60" spans="2:11" ht="13.95" customHeight="1" x14ac:dyDescent="0.25">
      <c r="B60" s="794">
        <v>16</v>
      </c>
      <c r="C60" s="795" t="s">
        <v>346</v>
      </c>
      <c r="D60" s="103" t="s">
        <v>481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28">
        <f t="shared" si="0"/>
        <v>0</v>
      </c>
    </row>
    <row r="61" spans="2:11" ht="13.95" customHeight="1" x14ac:dyDescent="0.25">
      <c r="B61" s="794"/>
      <c r="C61" s="795"/>
      <c r="D61" s="103" t="s">
        <v>482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28">
        <f t="shared" si="0"/>
        <v>0</v>
      </c>
    </row>
    <row r="62" spans="2:11" ht="13.95" customHeight="1" x14ac:dyDescent="0.25">
      <c r="B62" s="794"/>
      <c r="C62" s="795"/>
      <c r="D62" s="103" t="s">
        <v>1269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28">
        <f t="shared" si="0"/>
        <v>0</v>
      </c>
    </row>
    <row r="63" spans="2:11" ht="13.95" customHeight="1" x14ac:dyDescent="0.25">
      <c r="B63" s="794"/>
      <c r="C63" s="795"/>
      <c r="D63" s="103" t="s">
        <v>1054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28">
        <f t="shared" si="0"/>
        <v>0</v>
      </c>
    </row>
    <row r="64" spans="2:11" ht="13.95" customHeight="1" x14ac:dyDescent="0.25">
      <c r="B64" s="794"/>
      <c r="C64" s="795"/>
      <c r="D64" s="103" t="s">
        <v>880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28">
        <f t="shared" si="0"/>
        <v>0</v>
      </c>
    </row>
    <row r="65" spans="2:11" ht="13.95" customHeight="1" x14ac:dyDescent="0.25">
      <c r="B65" s="794"/>
      <c r="C65" s="795"/>
      <c r="D65" s="103" t="s">
        <v>1268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28">
        <f t="shared" si="0"/>
        <v>0</v>
      </c>
    </row>
    <row r="66" spans="2:11" ht="13.95" customHeight="1" x14ac:dyDescent="0.25">
      <c r="B66" s="794"/>
      <c r="C66" s="795"/>
      <c r="D66" s="103" t="s">
        <v>739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28">
        <f t="shared" si="0"/>
        <v>0</v>
      </c>
    </row>
    <row r="67" spans="2:11" ht="13.95" customHeight="1" x14ac:dyDescent="0.25">
      <c r="B67" s="786">
        <v>17</v>
      </c>
      <c r="C67" s="787" t="s">
        <v>347</v>
      </c>
      <c r="D67" s="103" t="s">
        <v>485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28">
        <f t="shared" si="0"/>
        <v>0</v>
      </c>
    </row>
    <row r="68" spans="2:11" ht="13.95" customHeight="1" x14ac:dyDescent="0.25">
      <c r="B68" s="786"/>
      <c r="C68" s="787"/>
      <c r="D68" s="58" t="s">
        <v>739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28">
        <f t="shared" si="0"/>
        <v>0</v>
      </c>
    </row>
    <row r="69" spans="2:11" ht="13.95" customHeight="1" x14ac:dyDescent="0.25">
      <c r="B69" s="786">
        <v>18</v>
      </c>
      <c r="C69" s="787" t="s">
        <v>744</v>
      </c>
      <c r="D69" s="58" t="s">
        <v>1000</v>
      </c>
      <c r="E69" s="333">
        <v>0</v>
      </c>
      <c r="F69" s="333">
        <v>0</v>
      </c>
      <c r="G69" s="333">
        <v>0</v>
      </c>
      <c r="H69" s="333">
        <v>0</v>
      </c>
      <c r="I69" s="333">
        <v>0</v>
      </c>
      <c r="J69" s="333">
        <v>0</v>
      </c>
      <c r="K69" s="328">
        <f t="shared" si="0"/>
        <v>0</v>
      </c>
    </row>
    <row r="70" spans="2:11" ht="13.95" customHeight="1" x14ac:dyDescent="0.25">
      <c r="B70" s="786"/>
      <c r="C70" s="787"/>
      <c r="D70" s="58" t="s">
        <v>745</v>
      </c>
      <c r="E70" s="333">
        <v>0</v>
      </c>
      <c r="F70" s="333">
        <v>0</v>
      </c>
      <c r="G70" s="333">
        <v>0</v>
      </c>
      <c r="H70" s="333">
        <v>0</v>
      </c>
      <c r="I70" s="333">
        <v>0</v>
      </c>
      <c r="J70" s="333">
        <v>0</v>
      </c>
      <c r="K70" s="328">
        <f t="shared" si="0"/>
        <v>0</v>
      </c>
    </row>
    <row r="71" spans="2:11" ht="13.95" customHeight="1" x14ac:dyDescent="0.25">
      <c r="B71" s="786"/>
      <c r="C71" s="787"/>
      <c r="D71" s="58" t="s">
        <v>739</v>
      </c>
      <c r="E71" s="333">
        <v>0</v>
      </c>
      <c r="F71" s="333">
        <v>0</v>
      </c>
      <c r="G71" s="333">
        <v>0</v>
      </c>
      <c r="H71" s="333">
        <v>0</v>
      </c>
      <c r="I71" s="333">
        <v>0</v>
      </c>
      <c r="J71" s="333">
        <v>0</v>
      </c>
      <c r="K71" s="328">
        <f t="shared" si="0"/>
        <v>0</v>
      </c>
    </row>
    <row r="72" spans="2:11" ht="13.95" customHeight="1" x14ac:dyDescent="0.25">
      <c r="B72" s="786">
        <v>19</v>
      </c>
      <c r="C72" s="787" t="s">
        <v>349</v>
      </c>
      <c r="D72" s="58" t="s">
        <v>882</v>
      </c>
      <c r="E72" s="333">
        <v>0</v>
      </c>
      <c r="F72" s="333">
        <v>0</v>
      </c>
      <c r="G72" s="333">
        <v>0</v>
      </c>
      <c r="H72" s="333">
        <v>0</v>
      </c>
      <c r="I72" s="333">
        <v>0</v>
      </c>
      <c r="J72" s="333">
        <v>0</v>
      </c>
      <c r="K72" s="328">
        <f t="shared" si="0"/>
        <v>0</v>
      </c>
    </row>
    <row r="73" spans="2:11" ht="13.95" customHeight="1" x14ac:dyDescent="0.25">
      <c r="B73" s="786"/>
      <c r="C73" s="787"/>
      <c r="D73" s="58" t="s">
        <v>883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28">
        <f t="shared" si="0"/>
        <v>0</v>
      </c>
    </row>
    <row r="74" spans="2:11" ht="13.95" customHeight="1" x14ac:dyDescent="0.25">
      <c r="B74" s="786"/>
      <c r="C74" s="787"/>
      <c r="D74" s="58" t="s">
        <v>899</v>
      </c>
      <c r="E74" s="333">
        <v>0</v>
      </c>
      <c r="F74" s="333">
        <v>0</v>
      </c>
      <c r="G74" s="333">
        <v>0</v>
      </c>
      <c r="H74" s="333">
        <v>0</v>
      </c>
      <c r="I74" s="333">
        <v>0</v>
      </c>
      <c r="J74" s="333">
        <v>0</v>
      </c>
      <c r="K74" s="328">
        <f t="shared" si="0"/>
        <v>0</v>
      </c>
    </row>
    <row r="75" spans="2:11" ht="13.95" customHeight="1" x14ac:dyDescent="0.25">
      <c r="B75" s="786"/>
      <c r="C75" s="787"/>
      <c r="D75" s="58" t="s">
        <v>473</v>
      </c>
      <c r="E75" s="333">
        <v>0</v>
      </c>
      <c r="F75" s="333">
        <v>0</v>
      </c>
      <c r="G75" s="333">
        <v>0</v>
      </c>
      <c r="H75" s="333">
        <v>0</v>
      </c>
      <c r="I75" s="333">
        <v>0</v>
      </c>
      <c r="J75" s="333">
        <v>0</v>
      </c>
      <c r="K75" s="328">
        <f t="shared" si="0"/>
        <v>0</v>
      </c>
    </row>
    <row r="76" spans="2:11" ht="13.95" customHeight="1" x14ac:dyDescent="0.25">
      <c r="B76" s="786"/>
      <c r="C76" s="787"/>
      <c r="D76" s="58" t="s">
        <v>881</v>
      </c>
      <c r="E76" s="333">
        <v>0</v>
      </c>
      <c r="F76" s="333">
        <v>0</v>
      </c>
      <c r="G76" s="333">
        <v>0</v>
      </c>
      <c r="H76" s="333">
        <v>0</v>
      </c>
      <c r="I76" s="333">
        <v>0</v>
      </c>
      <c r="J76" s="333">
        <v>0</v>
      </c>
      <c r="K76" s="328">
        <f t="shared" si="0"/>
        <v>0</v>
      </c>
    </row>
    <row r="77" spans="2:11" ht="13.95" customHeight="1" x14ac:dyDescent="0.25">
      <c r="B77" s="786"/>
      <c r="C77" s="787"/>
      <c r="D77" s="58" t="s">
        <v>739</v>
      </c>
      <c r="E77" s="333">
        <v>0</v>
      </c>
      <c r="F77" s="333">
        <v>0</v>
      </c>
      <c r="G77" s="333">
        <v>0</v>
      </c>
      <c r="H77" s="333">
        <v>0</v>
      </c>
      <c r="I77" s="333">
        <v>0</v>
      </c>
      <c r="J77" s="333">
        <v>0</v>
      </c>
      <c r="K77" s="328">
        <f t="shared" si="0"/>
        <v>0</v>
      </c>
    </row>
    <row r="78" spans="2:11" ht="13.95" customHeight="1" x14ac:dyDescent="0.25">
      <c r="B78" s="786">
        <v>20</v>
      </c>
      <c r="C78" s="793" t="s">
        <v>350</v>
      </c>
      <c r="D78" s="58" t="s">
        <v>1055</v>
      </c>
      <c r="E78" s="333">
        <v>0</v>
      </c>
      <c r="F78" s="333">
        <v>0</v>
      </c>
      <c r="G78" s="333">
        <v>0</v>
      </c>
      <c r="H78" s="333">
        <v>17</v>
      </c>
      <c r="I78" s="333">
        <v>6</v>
      </c>
      <c r="J78" s="333">
        <v>0</v>
      </c>
      <c r="K78" s="328">
        <f t="shared" si="0"/>
        <v>0</v>
      </c>
    </row>
    <row r="79" spans="2:11" ht="13.95" customHeight="1" x14ac:dyDescent="0.25">
      <c r="B79" s="786"/>
      <c r="C79" s="793"/>
      <c r="D79" s="58" t="s">
        <v>1001</v>
      </c>
      <c r="E79" s="333">
        <v>0</v>
      </c>
      <c r="F79" s="333">
        <v>0</v>
      </c>
      <c r="G79" s="333">
        <v>0</v>
      </c>
      <c r="H79" s="333">
        <v>14</v>
      </c>
      <c r="I79" s="333">
        <v>10</v>
      </c>
      <c r="J79" s="333">
        <v>0</v>
      </c>
      <c r="K79" s="328">
        <f t="shared" si="0"/>
        <v>0</v>
      </c>
    </row>
    <row r="80" spans="2:11" ht="13.95" customHeight="1" x14ac:dyDescent="0.25">
      <c r="B80" s="786"/>
      <c r="C80" s="793"/>
      <c r="D80" s="58" t="s">
        <v>1056</v>
      </c>
      <c r="E80" s="333">
        <v>0</v>
      </c>
      <c r="F80" s="333">
        <v>0</v>
      </c>
      <c r="G80" s="333">
        <v>0</v>
      </c>
      <c r="H80" s="333">
        <v>0</v>
      </c>
      <c r="I80" s="333">
        <v>0</v>
      </c>
      <c r="J80" s="333">
        <v>0</v>
      </c>
      <c r="K80" s="328">
        <f t="shared" si="0"/>
        <v>0</v>
      </c>
    </row>
    <row r="81" spans="2:11" ht="13.95" customHeight="1" x14ac:dyDescent="0.25">
      <c r="B81" s="786"/>
      <c r="C81" s="793"/>
      <c r="D81" s="58" t="s">
        <v>1002</v>
      </c>
      <c r="E81" s="333">
        <v>0</v>
      </c>
      <c r="F81" s="333">
        <v>0</v>
      </c>
      <c r="G81" s="333">
        <v>0</v>
      </c>
      <c r="H81" s="333">
        <v>113</v>
      </c>
      <c r="I81" s="333">
        <v>94</v>
      </c>
      <c r="J81" s="333">
        <v>0</v>
      </c>
      <c r="K81" s="328">
        <f t="shared" si="0"/>
        <v>0</v>
      </c>
    </row>
    <row r="82" spans="2:11" ht="13.95" customHeight="1" x14ac:dyDescent="0.25">
      <c r="B82" s="786"/>
      <c r="C82" s="793"/>
      <c r="D82" s="58" t="s">
        <v>1003</v>
      </c>
      <c r="E82" s="333">
        <v>0</v>
      </c>
      <c r="F82" s="333">
        <v>0</v>
      </c>
      <c r="G82" s="333">
        <v>0</v>
      </c>
      <c r="H82" s="333">
        <v>0</v>
      </c>
      <c r="I82" s="333">
        <v>0</v>
      </c>
      <c r="J82" s="333">
        <v>0</v>
      </c>
      <c r="K82" s="328">
        <f t="shared" si="0"/>
        <v>0</v>
      </c>
    </row>
    <row r="83" spans="2:11" ht="13.95" customHeight="1" x14ac:dyDescent="0.25">
      <c r="B83" s="786"/>
      <c r="C83" s="793"/>
      <c r="D83" s="58" t="s">
        <v>739</v>
      </c>
      <c r="E83" s="333">
        <v>0</v>
      </c>
      <c r="F83" s="333">
        <v>0</v>
      </c>
      <c r="G83" s="333">
        <v>0</v>
      </c>
      <c r="H83" s="333">
        <v>0</v>
      </c>
      <c r="I83" s="333">
        <v>0</v>
      </c>
      <c r="J83" s="333">
        <v>0</v>
      </c>
      <c r="K83" s="328">
        <f t="shared" si="0"/>
        <v>0</v>
      </c>
    </row>
    <row r="84" spans="2:11" ht="13.95" customHeight="1" x14ac:dyDescent="0.25">
      <c r="B84" s="786">
        <v>21</v>
      </c>
      <c r="C84" s="787" t="s">
        <v>351</v>
      </c>
      <c r="D84" s="58" t="s">
        <v>884</v>
      </c>
      <c r="E84" s="333">
        <v>0</v>
      </c>
      <c r="F84" s="333">
        <v>0</v>
      </c>
      <c r="G84" s="333">
        <v>0</v>
      </c>
      <c r="H84" s="333">
        <v>0</v>
      </c>
      <c r="I84" s="333">
        <v>0</v>
      </c>
      <c r="J84" s="333">
        <v>0</v>
      </c>
      <c r="K84" s="328">
        <f t="shared" si="0"/>
        <v>0</v>
      </c>
    </row>
    <row r="85" spans="2:11" ht="13.95" customHeight="1" x14ac:dyDescent="0.25">
      <c r="B85" s="786"/>
      <c r="C85" s="787"/>
      <c r="D85" s="58" t="s">
        <v>1004</v>
      </c>
      <c r="E85" s="333">
        <v>0</v>
      </c>
      <c r="F85" s="333">
        <v>0</v>
      </c>
      <c r="G85" s="333">
        <v>0</v>
      </c>
      <c r="H85" s="333">
        <v>0</v>
      </c>
      <c r="I85" s="333">
        <v>0</v>
      </c>
      <c r="J85" s="333">
        <v>0</v>
      </c>
      <c r="K85" s="328">
        <f t="shared" si="0"/>
        <v>0</v>
      </c>
    </row>
    <row r="86" spans="2:11" ht="13.95" customHeight="1" x14ac:dyDescent="0.25">
      <c r="B86" s="786"/>
      <c r="C86" s="787"/>
      <c r="D86" s="58" t="s">
        <v>739</v>
      </c>
      <c r="E86" s="333">
        <v>0</v>
      </c>
      <c r="F86" s="333">
        <v>0</v>
      </c>
      <c r="G86" s="333">
        <v>0</v>
      </c>
      <c r="H86" s="333">
        <v>0</v>
      </c>
      <c r="I86" s="333">
        <v>0</v>
      </c>
      <c r="J86" s="333">
        <v>0</v>
      </c>
      <c r="K86" s="328">
        <f t="shared" ref="K86:K159" si="1">G86+J86</f>
        <v>0</v>
      </c>
    </row>
    <row r="87" spans="2:11" ht="13.8" x14ac:dyDescent="0.25">
      <c r="B87" s="786">
        <v>22</v>
      </c>
      <c r="C87" s="787" t="s">
        <v>352</v>
      </c>
      <c r="D87" s="105" t="s">
        <v>1005</v>
      </c>
      <c r="E87" s="273">
        <v>0</v>
      </c>
      <c r="F87" s="273">
        <v>0</v>
      </c>
      <c r="G87" s="273">
        <v>0</v>
      </c>
      <c r="H87" s="273">
        <v>0</v>
      </c>
      <c r="I87" s="273">
        <v>0</v>
      </c>
      <c r="J87" s="273">
        <v>0</v>
      </c>
      <c r="K87" s="459">
        <f t="shared" si="1"/>
        <v>0</v>
      </c>
    </row>
    <row r="88" spans="2:11" s="335" customFormat="1" ht="13.8" x14ac:dyDescent="0.25">
      <c r="B88" s="786"/>
      <c r="C88" s="787"/>
      <c r="D88" s="339" t="s">
        <v>879</v>
      </c>
      <c r="E88" s="273">
        <v>0</v>
      </c>
      <c r="F88" s="273">
        <v>0</v>
      </c>
      <c r="G88" s="273">
        <v>0</v>
      </c>
      <c r="H88" s="459">
        <v>0</v>
      </c>
      <c r="I88" s="459">
        <v>0</v>
      </c>
      <c r="J88" s="459">
        <v>0</v>
      </c>
      <c r="K88" s="459">
        <f t="shared" si="1"/>
        <v>0</v>
      </c>
    </row>
    <row r="89" spans="2:11" ht="27.6" x14ac:dyDescent="0.25">
      <c r="B89" s="786"/>
      <c r="C89" s="787"/>
      <c r="D89" s="105" t="s">
        <v>1006</v>
      </c>
      <c r="E89" s="273">
        <v>0</v>
      </c>
      <c r="F89" s="273">
        <v>0</v>
      </c>
      <c r="G89" s="273">
        <v>0</v>
      </c>
      <c r="H89" s="273">
        <v>0</v>
      </c>
      <c r="I89" s="273">
        <v>0</v>
      </c>
      <c r="J89" s="273">
        <v>0</v>
      </c>
      <c r="K89" s="459">
        <f t="shared" si="1"/>
        <v>0</v>
      </c>
    </row>
    <row r="90" spans="2:11" ht="13.95" customHeight="1" x14ac:dyDescent="0.25">
      <c r="B90" s="786">
        <v>23</v>
      </c>
      <c r="C90" s="787" t="s">
        <v>353</v>
      </c>
      <c r="D90" s="58" t="s">
        <v>885</v>
      </c>
      <c r="E90" s="333">
        <v>0</v>
      </c>
      <c r="F90" s="333">
        <v>0</v>
      </c>
      <c r="G90" s="333">
        <v>0</v>
      </c>
      <c r="H90" s="333">
        <v>0</v>
      </c>
      <c r="I90" s="333">
        <v>0</v>
      </c>
      <c r="J90" s="333">
        <v>0</v>
      </c>
      <c r="K90" s="328">
        <f t="shared" si="1"/>
        <v>0</v>
      </c>
    </row>
    <row r="91" spans="2:11" ht="13.95" customHeight="1" x14ac:dyDescent="0.25">
      <c r="B91" s="786"/>
      <c r="C91" s="787"/>
      <c r="D91" s="58" t="s">
        <v>1007</v>
      </c>
      <c r="E91" s="333">
        <v>0</v>
      </c>
      <c r="F91" s="333">
        <v>0</v>
      </c>
      <c r="G91" s="333">
        <v>0</v>
      </c>
      <c r="H91" s="333">
        <v>0</v>
      </c>
      <c r="I91" s="333">
        <v>0</v>
      </c>
      <c r="J91" s="333">
        <v>0</v>
      </c>
      <c r="K91" s="328">
        <f t="shared" si="1"/>
        <v>0</v>
      </c>
    </row>
    <row r="92" spans="2:11" ht="13.95" customHeight="1" x14ac:dyDescent="0.25">
      <c r="B92" s="786"/>
      <c r="C92" s="787"/>
      <c r="D92" s="58" t="s">
        <v>1054</v>
      </c>
      <c r="E92" s="333">
        <v>0</v>
      </c>
      <c r="F92" s="333">
        <v>0</v>
      </c>
      <c r="G92" s="333">
        <v>0</v>
      </c>
      <c r="H92" s="333">
        <v>0</v>
      </c>
      <c r="I92" s="333">
        <v>0</v>
      </c>
      <c r="J92" s="333">
        <v>0</v>
      </c>
      <c r="K92" s="328">
        <f t="shared" si="1"/>
        <v>0</v>
      </c>
    </row>
    <row r="93" spans="2:11" ht="13.95" customHeight="1" x14ac:dyDescent="0.25">
      <c r="B93" s="786">
        <v>24</v>
      </c>
      <c r="C93" s="787" t="s">
        <v>354</v>
      </c>
      <c r="D93" s="58" t="s">
        <v>888</v>
      </c>
      <c r="E93" s="333">
        <v>0</v>
      </c>
      <c r="F93" s="333">
        <v>0</v>
      </c>
      <c r="G93" s="333">
        <v>0</v>
      </c>
      <c r="H93" s="333">
        <v>0</v>
      </c>
      <c r="I93" s="333">
        <v>0</v>
      </c>
      <c r="J93" s="333">
        <v>0</v>
      </c>
      <c r="K93" s="328">
        <f t="shared" si="1"/>
        <v>0</v>
      </c>
    </row>
    <row r="94" spans="2:11" ht="13.95" customHeight="1" x14ac:dyDescent="0.25">
      <c r="B94" s="786"/>
      <c r="C94" s="787"/>
      <c r="D94" s="58" t="s">
        <v>886</v>
      </c>
      <c r="E94" s="333">
        <v>0</v>
      </c>
      <c r="F94" s="333">
        <v>0</v>
      </c>
      <c r="G94" s="333">
        <v>0</v>
      </c>
      <c r="H94" s="333">
        <v>0</v>
      </c>
      <c r="I94" s="333">
        <v>0</v>
      </c>
      <c r="J94" s="333">
        <v>0</v>
      </c>
      <c r="K94" s="328">
        <f t="shared" si="1"/>
        <v>0</v>
      </c>
    </row>
    <row r="95" spans="2:11" ht="13.95" customHeight="1" x14ac:dyDescent="0.25">
      <c r="B95" s="786"/>
      <c r="C95" s="787"/>
      <c r="D95" s="58" t="s">
        <v>1008</v>
      </c>
      <c r="E95" s="333">
        <v>0</v>
      </c>
      <c r="F95" s="333">
        <v>0</v>
      </c>
      <c r="G95" s="333">
        <v>0</v>
      </c>
      <c r="H95" s="333">
        <v>67</v>
      </c>
      <c r="I95" s="333">
        <v>46</v>
      </c>
      <c r="J95" s="333">
        <v>0</v>
      </c>
      <c r="K95" s="328">
        <f t="shared" si="1"/>
        <v>0</v>
      </c>
    </row>
    <row r="96" spans="2:11" ht="13.95" customHeight="1" x14ac:dyDescent="0.25">
      <c r="B96" s="786"/>
      <c r="C96" s="787"/>
      <c r="D96" s="58" t="s">
        <v>479</v>
      </c>
      <c r="E96" s="333">
        <v>0</v>
      </c>
      <c r="F96" s="333">
        <v>0</v>
      </c>
      <c r="G96" s="333">
        <v>0</v>
      </c>
      <c r="H96" s="333">
        <v>0</v>
      </c>
      <c r="I96" s="333">
        <v>0</v>
      </c>
      <c r="J96" s="333">
        <v>0</v>
      </c>
      <c r="K96" s="328">
        <f t="shared" si="1"/>
        <v>0</v>
      </c>
    </row>
    <row r="97" spans="2:11" ht="13.95" customHeight="1" x14ac:dyDescent="0.25">
      <c r="B97" s="786"/>
      <c r="C97" s="787"/>
      <c r="D97" s="58" t="s">
        <v>380</v>
      </c>
      <c r="E97" s="333">
        <v>0</v>
      </c>
      <c r="F97" s="333">
        <v>0</v>
      </c>
      <c r="G97" s="333">
        <v>0</v>
      </c>
      <c r="H97" s="333">
        <v>0</v>
      </c>
      <c r="I97" s="333">
        <v>0</v>
      </c>
      <c r="J97" s="333">
        <v>0</v>
      </c>
      <c r="K97" s="328">
        <f t="shared" si="1"/>
        <v>0</v>
      </c>
    </row>
    <row r="98" spans="2:11" ht="13.95" customHeight="1" x14ac:dyDescent="0.25">
      <c r="B98" s="786"/>
      <c r="C98" s="787"/>
      <c r="D98" s="58" t="s">
        <v>887</v>
      </c>
      <c r="E98" s="333">
        <v>0</v>
      </c>
      <c r="F98" s="333">
        <v>0</v>
      </c>
      <c r="G98" s="333">
        <v>0</v>
      </c>
      <c r="H98" s="333">
        <v>0</v>
      </c>
      <c r="I98" s="333">
        <v>0</v>
      </c>
      <c r="J98" s="333">
        <v>0</v>
      </c>
      <c r="K98" s="328">
        <f t="shared" si="1"/>
        <v>0</v>
      </c>
    </row>
    <row r="99" spans="2:11" ht="13.95" customHeight="1" x14ac:dyDescent="0.25">
      <c r="B99" s="786"/>
      <c r="C99" s="787"/>
      <c r="D99" s="58" t="s">
        <v>739</v>
      </c>
      <c r="E99" s="333">
        <v>0</v>
      </c>
      <c r="F99" s="333">
        <v>0</v>
      </c>
      <c r="G99" s="333">
        <v>0</v>
      </c>
      <c r="H99" s="333">
        <v>0</v>
      </c>
      <c r="I99" s="333">
        <v>0</v>
      </c>
      <c r="J99" s="333">
        <v>0</v>
      </c>
      <c r="K99" s="328">
        <f t="shared" si="1"/>
        <v>0</v>
      </c>
    </row>
    <row r="100" spans="2:11" ht="13.95" customHeight="1" x14ac:dyDescent="0.25">
      <c r="B100" s="786">
        <v>25</v>
      </c>
      <c r="C100" s="787" t="s">
        <v>355</v>
      </c>
      <c r="D100" s="58" t="s">
        <v>475</v>
      </c>
      <c r="E100" s="333">
        <v>0</v>
      </c>
      <c r="F100" s="333">
        <v>0</v>
      </c>
      <c r="G100" s="333">
        <v>0</v>
      </c>
      <c r="H100" s="333">
        <v>0</v>
      </c>
      <c r="I100" s="333">
        <v>0</v>
      </c>
      <c r="J100" s="333">
        <v>0</v>
      </c>
      <c r="K100" s="328">
        <f t="shared" si="1"/>
        <v>0</v>
      </c>
    </row>
    <row r="101" spans="2:11" ht="13.95" customHeight="1" x14ac:dyDescent="0.25">
      <c r="B101" s="786"/>
      <c r="C101" s="787"/>
      <c r="D101" s="58" t="s">
        <v>739</v>
      </c>
      <c r="E101" s="333">
        <v>0</v>
      </c>
      <c r="F101" s="333">
        <v>0</v>
      </c>
      <c r="G101" s="333">
        <v>0</v>
      </c>
      <c r="H101" s="333">
        <v>0</v>
      </c>
      <c r="I101" s="333">
        <v>0</v>
      </c>
      <c r="J101" s="333">
        <v>0</v>
      </c>
      <c r="K101" s="328">
        <f t="shared" si="1"/>
        <v>0</v>
      </c>
    </row>
    <row r="102" spans="2:11" ht="13.95" customHeight="1" x14ac:dyDescent="0.25">
      <c r="B102" s="786">
        <v>26</v>
      </c>
      <c r="C102" s="787" t="s">
        <v>356</v>
      </c>
      <c r="D102" s="58" t="s">
        <v>1058</v>
      </c>
      <c r="E102" s="333">
        <v>0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28">
        <f t="shared" si="1"/>
        <v>0</v>
      </c>
    </row>
    <row r="103" spans="2:11" ht="13.95" customHeight="1" x14ac:dyDescent="0.25">
      <c r="B103" s="786"/>
      <c r="C103" s="787"/>
      <c r="D103" s="58" t="s">
        <v>746</v>
      </c>
      <c r="E103" s="333">
        <v>0</v>
      </c>
      <c r="F103" s="333">
        <v>0</v>
      </c>
      <c r="G103" s="333">
        <v>0</v>
      </c>
      <c r="H103" s="333">
        <v>0</v>
      </c>
      <c r="I103" s="333">
        <v>0</v>
      </c>
      <c r="J103" s="333">
        <v>0</v>
      </c>
      <c r="K103" s="328">
        <f t="shared" si="1"/>
        <v>0</v>
      </c>
    </row>
    <row r="104" spans="2:11" ht="13.95" customHeight="1" x14ac:dyDescent="0.25">
      <c r="B104" s="786"/>
      <c r="C104" s="787"/>
      <c r="D104" s="58" t="s">
        <v>478</v>
      </c>
      <c r="E104" s="333">
        <v>0</v>
      </c>
      <c r="F104" s="333">
        <v>0</v>
      </c>
      <c r="G104" s="333">
        <v>0</v>
      </c>
      <c r="H104" s="333">
        <v>0</v>
      </c>
      <c r="I104" s="333">
        <v>0</v>
      </c>
      <c r="J104" s="333">
        <v>0</v>
      </c>
      <c r="K104" s="328">
        <f t="shared" si="1"/>
        <v>0</v>
      </c>
    </row>
    <row r="105" spans="2:11" ht="13.95" customHeight="1" x14ac:dyDescent="0.25">
      <c r="B105" s="786"/>
      <c r="C105" s="787"/>
      <c r="D105" s="58" t="s">
        <v>747</v>
      </c>
      <c r="E105" s="333">
        <v>0</v>
      </c>
      <c r="F105" s="333">
        <v>0</v>
      </c>
      <c r="G105" s="333">
        <v>0</v>
      </c>
      <c r="H105" s="333">
        <v>0</v>
      </c>
      <c r="I105" s="333">
        <v>0</v>
      </c>
      <c r="J105" s="333">
        <v>0</v>
      </c>
      <c r="K105" s="328">
        <f t="shared" si="1"/>
        <v>0</v>
      </c>
    </row>
    <row r="106" spans="2:11" ht="13.95" customHeight="1" x14ac:dyDescent="0.25">
      <c r="B106" s="786"/>
      <c r="C106" s="787"/>
      <c r="D106" s="58" t="s">
        <v>1054</v>
      </c>
      <c r="E106" s="333">
        <v>0</v>
      </c>
      <c r="F106" s="333">
        <v>0</v>
      </c>
      <c r="G106" s="333">
        <v>0</v>
      </c>
      <c r="H106" s="333">
        <v>0</v>
      </c>
      <c r="I106" s="333">
        <v>0</v>
      </c>
      <c r="J106" s="333">
        <v>0</v>
      </c>
      <c r="K106" s="328">
        <f t="shared" si="1"/>
        <v>0</v>
      </c>
    </row>
    <row r="107" spans="2:11" ht="13.95" customHeight="1" x14ac:dyDescent="0.25">
      <c r="B107" s="786"/>
      <c r="C107" s="787"/>
      <c r="D107" s="58" t="s">
        <v>889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33">
        <v>0</v>
      </c>
      <c r="K107" s="328">
        <f t="shared" si="1"/>
        <v>0</v>
      </c>
    </row>
    <row r="108" spans="2:11" ht="13.95" customHeight="1" x14ac:dyDescent="0.25">
      <c r="B108" s="786"/>
      <c r="C108" s="787"/>
      <c r="D108" s="58" t="s">
        <v>1009</v>
      </c>
      <c r="E108" s="333">
        <v>0</v>
      </c>
      <c r="F108" s="333">
        <v>0</v>
      </c>
      <c r="G108" s="333">
        <v>0</v>
      </c>
      <c r="H108" s="333">
        <v>0</v>
      </c>
      <c r="I108" s="333">
        <v>0</v>
      </c>
      <c r="J108" s="333">
        <v>0</v>
      </c>
      <c r="K108" s="328">
        <f t="shared" si="1"/>
        <v>0</v>
      </c>
    </row>
    <row r="109" spans="2:11" ht="13.95" customHeight="1" x14ac:dyDescent="0.25">
      <c r="B109" s="786"/>
      <c r="C109" s="787"/>
      <c r="D109" s="58" t="s">
        <v>1272</v>
      </c>
      <c r="E109" s="333">
        <v>0</v>
      </c>
      <c r="F109" s="333">
        <v>0</v>
      </c>
      <c r="G109" s="333">
        <v>0</v>
      </c>
      <c r="H109" s="328">
        <v>0</v>
      </c>
      <c r="I109" s="328">
        <v>0</v>
      </c>
      <c r="J109" s="328">
        <v>0</v>
      </c>
      <c r="K109" s="328">
        <f t="shared" si="1"/>
        <v>0</v>
      </c>
    </row>
    <row r="110" spans="2:11" s="335" customFormat="1" ht="13.95" customHeight="1" x14ac:dyDescent="0.25">
      <c r="B110" s="786"/>
      <c r="C110" s="787"/>
      <c r="D110" s="339" t="s">
        <v>1018</v>
      </c>
      <c r="E110" s="338">
        <v>0</v>
      </c>
      <c r="F110" s="338">
        <v>0</v>
      </c>
      <c r="G110" s="338">
        <v>0</v>
      </c>
      <c r="H110" s="336">
        <v>0</v>
      </c>
      <c r="I110" s="336">
        <v>0</v>
      </c>
      <c r="J110" s="336">
        <v>0</v>
      </c>
      <c r="K110" s="336">
        <f t="shared" si="1"/>
        <v>0</v>
      </c>
    </row>
    <row r="111" spans="2:11" ht="13.95" customHeight="1" x14ac:dyDescent="0.25">
      <c r="B111" s="786"/>
      <c r="C111" s="787"/>
      <c r="D111" s="58" t="s">
        <v>739</v>
      </c>
      <c r="E111" s="333">
        <v>0</v>
      </c>
      <c r="F111" s="333">
        <v>0</v>
      </c>
      <c r="G111" s="333">
        <v>0</v>
      </c>
      <c r="H111" s="333">
        <v>0</v>
      </c>
      <c r="I111" s="333">
        <v>0</v>
      </c>
      <c r="J111" s="333">
        <v>0</v>
      </c>
      <c r="K111" s="328">
        <f t="shared" si="1"/>
        <v>0</v>
      </c>
    </row>
    <row r="112" spans="2:11" ht="15.6" x14ac:dyDescent="0.25">
      <c r="B112" s="331">
        <v>27</v>
      </c>
      <c r="C112" s="332" t="s">
        <v>357</v>
      </c>
      <c r="D112" s="58" t="s">
        <v>1010</v>
      </c>
      <c r="E112" s="333">
        <v>0</v>
      </c>
      <c r="F112" s="333">
        <v>0</v>
      </c>
      <c r="G112" s="333">
        <v>0</v>
      </c>
      <c r="H112" s="333">
        <v>0</v>
      </c>
      <c r="I112" s="333">
        <v>0</v>
      </c>
      <c r="J112" s="333">
        <v>0</v>
      </c>
      <c r="K112" s="328">
        <f t="shared" si="1"/>
        <v>0</v>
      </c>
    </row>
    <row r="113" spans="2:11" ht="13.95" customHeight="1" x14ac:dyDescent="0.25">
      <c r="B113" s="786">
        <v>28</v>
      </c>
      <c r="C113" s="787" t="s">
        <v>358</v>
      </c>
      <c r="D113" s="58" t="s">
        <v>890</v>
      </c>
      <c r="E113" s="333">
        <v>0</v>
      </c>
      <c r="F113" s="333">
        <v>0</v>
      </c>
      <c r="G113" s="333">
        <v>0</v>
      </c>
      <c r="H113" s="333">
        <v>0</v>
      </c>
      <c r="I113" s="333">
        <v>0</v>
      </c>
      <c r="J113" s="333">
        <v>0</v>
      </c>
      <c r="K113" s="328">
        <f t="shared" si="1"/>
        <v>0</v>
      </c>
    </row>
    <row r="114" spans="2:11" ht="13.95" customHeight="1" x14ac:dyDescent="0.25">
      <c r="B114" s="786"/>
      <c r="C114" s="787"/>
      <c r="D114" s="58" t="s">
        <v>748</v>
      </c>
      <c r="E114" s="333">
        <v>0</v>
      </c>
      <c r="F114" s="333">
        <v>0</v>
      </c>
      <c r="G114" s="333">
        <v>0</v>
      </c>
      <c r="H114" s="333">
        <v>0</v>
      </c>
      <c r="I114" s="333">
        <v>0</v>
      </c>
      <c r="J114" s="333">
        <v>0</v>
      </c>
      <c r="K114" s="328">
        <f t="shared" si="1"/>
        <v>0</v>
      </c>
    </row>
    <row r="115" spans="2:11" ht="13.95" customHeight="1" x14ac:dyDescent="0.25">
      <c r="B115" s="786"/>
      <c r="C115" s="787"/>
      <c r="D115" s="58" t="s">
        <v>1011</v>
      </c>
      <c r="E115" s="333">
        <v>0</v>
      </c>
      <c r="F115" s="333">
        <v>0</v>
      </c>
      <c r="G115" s="333">
        <v>0</v>
      </c>
      <c r="H115" s="333">
        <v>0</v>
      </c>
      <c r="I115" s="333">
        <v>0</v>
      </c>
      <c r="J115" s="333">
        <v>0</v>
      </c>
      <c r="K115" s="328">
        <f t="shared" si="1"/>
        <v>0</v>
      </c>
    </row>
    <row r="116" spans="2:11" ht="13.95" customHeight="1" x14ac:dyDescent="0.25">
      <c r="B116" s="786"/>
      <c r="C116" s="787"/>
      <c r="D116" s="58" t="s">
        <v>1057</v>
      </c>
      <c r="E116" s="333">
        <v>0</v>
      </c>
      <c r="F116" s="333">
        <v>0</v>
      </c>
      <c r="G116" s="333">
        <v>0</v>
      </c>
      <c r="H116" s="333">
        <v>0</v>
      </c>
      <c r="I116" s="333">
        <v>0</v>
      </c>
      <c r="J116" s="333">
        <v>0</v>
      </c>
      <c r="K116" s="328">
        <f t="shared" si="1"/>
        <v>0</v>
      </c>
    </row>
    <row r="117" spans="2:11" ht="13.95" customHeight="1" x14ac:dyDescent="0.25">
      <c r="B117" s="786">
        <v>29</v>
      </c>
      <c r="C117" s="787" t="s">
        <v>359</v>
      </c>
      <c r="D117" s="58" t="s">
        <v>1012</v>
      </c>
      <c r="E117" s="333">
        <v>0</v>
      </c>
      <c r="F117" s="333">
        <v>0</v>
      </c>
      <c r="G117" s="333">
        <v>0</v>
      </c>
      <c r="H117" s="333">
        <v>0</v>
      </c>
      <c r="I117" s="333">
        <v>0</v>
      </c>
      <c r="J117" s="333">
        <v>0</v>
      </c>
      <c r="K117" s="328">
        <f t="shared" si="1"/>
        <v>0</v>
      </c>
    </row>
    <row r="118" spans="2:11" ht="13.95" customHeight="1" x14ac:dyDescent="0.25">
      <c r="B118" s="786"/>
      <c r="C118" s="787"/>
      <c r="D118" s="58" t="s">
        <v>1013</v>
      </c>
      <c r="E118" s="333">
        <v>0</v>
      </c>
      <c r="F118" s="333">
        <v>0</v>
      </c>
      <c r="G118" s="333">
        <v>0</v>
      </c>
      <c r="H118" s="333">
        <v>0</v>
      </c>
      <c r="I118" s="333">
        <v>0</v>
      </c>
      <c r="J118" s="333">
        <v>0</v>
      </c>
      <c r="K118" s="328">
        <f t="shared" si="1"/>
        <v>0</v>
      </c>
    </row>
    <row r="119" spans="2:11" ht="13.95" customHeight="1" x14ac:dyDescent="0.25">
      <c r="B119" s="786"/>
      <c r="C119" s="787"/>
      <c r="D119" s="58" t="s">
        <v>891</v>
      </c>
      <c r="E119" s="333">
        <v>0</v>
      </c>
      <c r="F119" s="333">
        <v>0</v>
      </c>
      <c r="G119" s="333">
        <v>0</v>
      </c>
      <c r="H119" s="333">
        <v>0</v>
      </c>
      <c r="I119" s="333">
        <v>0</v>
      </c>
      <c r="J119" s="333">
        <v>0</v>
      </c>
      <c r="K119" s="328">
        <f t="shared" si="1"/>
        <v>0</v>
      </c>
    </row>
    <row r="120" spans="2:11" ht="13.95" customHeight="1" x14ac:dyDescent="0.25">
      <c r="B120" s="786"/>
      <c r="C120" s="787"/>
      <c r="D120" s="58" t="s">
        <v>739</v>
      </c>
      <c r="E120" s="333">
        <v>0</v>
      </c>
      <c r="F120" s="333">
        <v>0</v>
      </c>
      <c r="G120" s="333">
        <v>0</v>
      </c>
      <c r="H120" s="333">
        <v>0</v>
      </c>
      <c r="I120" s="333">
        <v>0</v>
      </c>
      <c r="J120" s="333">
        <v>0</v>
      </c>
      <c r="K120" s="328">
        <f t="shared" si="1"/>
        <v>0</v>
      </c>
    </row>
    <row r="121" spans="2:11" ht="13.95" customHeight="1" x14ac:dyDescent="0.25">
      <c r="B121" s="786">
        <v>30</v>
      </c>
      <c r="C121" s="787" t="s">
        <v>360</v>
      </c>
      <c r="D121" s="58" t="s">
        <v>1014</v>
      </c>
      <c r="E121" s="333">
        <v>0</v>
      </c>
      <c r="F121" s="333">
        <v>0</v>
      </c>
      <c r="G121" s="333">
        <v>0</v>
      </c>
      <c r="H121" s="333">
        <v>0</v>
      </c>
      <c r="I121" s="333">
        <v>0</v>
      </c>
      <c r="J121" s="333">
        <v>0</v>
      </c>
      <c r="K121" s="328">
        <f t="shared" si="1"/>
        <v>0</v>
      </c>
    </row>
    <row r="122" spans="2:11" ht="13.95" customHeight="1" x14ac:dyDescent="0.25">
      <c r="B122" s="786"/>
      <c r="C122" s="787"/>
      <c r="D122" s="58" t="s">
        <v>893</v>
      </c>
      <c r="E122" s="333">
        <v>0</v>
      </c>
      <c r="F122" s="333">
        <v>0</v>
      </c>
      <c r="G122" s="333">
        <v>0</v>
      </c>
      <c r="H122" s="333">
        <v>0</v>
      </c>
      <c r="I122" s="333">
        <v>0</v>
      </c>
      <c r="J122" s="333">
        <v>0</v>
      </c>
      <c r="K122" s="328">
        <f t="shared" si="1"/>
        <v>0</v>
      </c>
    </row>
    <row r="123" spans="2:11" ht="13.95" customHeight="1" x14ac:dyDescent="0.25">
      <c r="B123" s="786"/>
      <c r="C123" s="787"/>
      <c r="D123" s="58" t="s">
        <v>892</v>
      </c>
      <c r="E123" s="333">
        <v>0</v>
      </c>
      <c r="F123" s="333">
        <v>0</v>
      </c>
      <c r="G123" s="333">
        <v>0</v>
      </c>
      <c r="H123" s="333">
        <v>0</v>
      </c>
      <c r="I123" s="333">
        <v>0</v>
      </c>
      <c r="J123" s="333">
        <v>0</v>
      </c>
      <c r="K123" s="328">
        <f t="shared" si="1"/>
        <v>0</v>
      </c>
    </row>
    <row r="124" spans="2:11" ht="13.95" customHeight="1" x14ac:dyDescent="0.25">
      <c r="B124" s="786"/>
      <c r="C124" s="787"/>
      <c r="D124" s="58" t="s">
        <v>835</v>
      </c>
      <c r="E124" s="333">
        <v>0</v>
      </c>
      <c r="F124" s="333">
        <v>0</v>
      </c>
      <c r="G124" s="333">
        <v>0</v>
      </c>
      <c r="H124" s="333">
        <v>0</v>
      </c>
      <c r="I124" s="333">
        <v>0</v>
      </c>
      <c r="J124" s="333">
        <v>0</v>
      </c>
      <c r="K124" s="328">
        <f t="shared" si="1"/>
        <v>0</v>
      </c>
    </row>
    <row r="125" spans="2:11" ht="13.95" customHeight="1" x14ac:dyDescent="0.25">
      <c r="B125" s="786"/>
      <c r="C125" s="787"/>
      <c r="D125" s="58" t="s">
        <v>739</v>
      </c>
      <c r="E125" s="333">
        <v>0</v>
      </c>
      <c r="F125" s="333">
        <v>0</v>
      </c>
      <c r="G125" s="333">
        <v>0</v>
      </c>
      <c r="H125" s="333">
        <v>0</v>
      </c>
      <c r="I125" s="333">
        <v>0</v>
      </c>
      <c r="J125" s="333">
        <v>0</v>
      </c>
      <c r="K125" s="328">
        <f t="shared" si="1"/>
        <v>0</v>
      </c>
    </row>
    <row r="126" spans="2:11" ht="13.95" customHeight="1" x14ac:dyDescent="0.25">
      <c r="B126" s="786">
        <v>31</v>
      </c>
      <c r="C126" s="787" t="s">
        <v>361</v>
      </c>
      <c r="D126" s="58" t="s">
        <v>480</v>
      </c>
      <c r="E126" s="333">
        <v>0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28">
        <f t="shared" si="1"/>
        <v>0</v>
      </c>
    </row>
    <row r="127" spans="2:11" s="335" customFormat="1" ht="13.95" customHeight="1" x14ac:dyDescent="0.25">
      <c r="B127" s="786"/>
      <c r="C127" s="787"/>
      <c r="D127" s="58" t="s">
        <v>892</v>
      </c>
      <c r="E127" s="338">
        <v>0</v>
      </c>
      <c r="F127" s="338">
        <v>0</v>
      </c>
      <c r="G127" s="338">
        <v>0</v>
      </c>
      <c r="H127" s="336">
        <v>0</v>
      </c>
      <c r="I127" s="336">
        <v>0</v>
      </c>
      <c r="J127" s="336">
        <v>0</v>
      </c>
      <c r="K127" s="336">
        <f t="shared" si="1"/>
        <v>0</v>
      </c>
    </row>
    <row r="128" spans="2:11" s="335" customFormat="1" ht="13.95" customHeight="1" x14ac:dyDescent="0.25">
      <c r="B128" s="786"/>
      <c r="C128" s="787"/>
      <c r="D128" s="58" t="s">
        <v>480</v>
      </c>
      <c r="E128" s="338">
        <v>0</v>
      </c>
      <c r="F128" s="338">
        <v>0</v>
      </c>
      <c r="G128" s="338">
        <v>0</v>
      </c>
      <c r="H128" s="336">
        <v>0</v>
      </c>
      <c r="I128" s="336">
        <v>0</v>
      </c>
      <c r="J128" s="336">
        <v>0</v>
      </c>
      <c r="K128" s="336">
        <f t="shared" si="1"/>
        <v>0</v>
      </c>
    </row>
    <row r="129" spans="2:11" ht="13.95" customHeight="1" x14ac:dyDescent="0.25">
      <c r="B129" s="786"/>
      <c r="C129" s="787"/>
      <c r="D129" s="58" t="s">
        <v>739</v>
      </c>
      <c r="E129" s="333">
        <v>0</v>
      </c>
      <c r="F129" s="333">
        <v>0</v>
      </c>
      <c r="G129" s="333">
        <v>0</v>
      </c>
      <c r="H129" s="333">
        <v>0</v>
      </c>
      <c r="I129" s="333">
        <v>0</v>
      </c>
      <c r="J129" s="333">
        <v>0</v>
      </c>
      <c r="K129" s="328">
        <f t="shared" si="1"/>
        <v>0</v>
      </c>
    </row>
    <row r="130" spans="2:11" ht="13.95" customHeight="1" x14ac:dyDescent="0.25">
      <c r="B130" s="786">
        <v>32</v>
      </c>
      <c r="C130" s="787" t="s">
        <v>362</v>
      </c>
      <c r="D130" s="58" t="s">
        <v>1015</v>
      </c>
      <c r="E130" s="333">
        <v>0</v>
      </c>
      <c r="F130" s="333">
        <v>0</v>
      </c>
      <c r="G130" s="333">
        <v>0</v>
      </c>
      <c r="H130" s="333">
        <v>1</v>
      </c>
      <c r="I130" s="333">
        <v>1</v>
      </c>
      <c r="J130" s="333">
        <v>0</v>
      </c>
      <c r="K130" s="328">
        <f t="shared" si="1"/>
        <v>0</v>
      </c>
    </row>
    <row r="131" spans="2:11" ht="13.95" customHeight="1" x14ac:dyDescent="0.25">
      <c r="B131" s="786"/>
      <c r="C131" s="787"/>
      <c r="D131" s="58" t="s">
        <v>894</v>
      </c>
      <c r="E131" s="333">
        <v>0</v>
      </c>
      <c r="F131" s="333">
        <v>0</v>
      </c>
      <c r="G131" s="333">
        <v>0</v>
      </c>
      <c r="H131" s="333">
        <v>0</v>
      </c>
      <c r="I131" s="333">
        <v>0</v>
      </c>
      <c r="J131" s="333">
        <v>0</v>
      </c>
      <c r="K131" s="328">
        <f t="shared" si="1"/>
        <v>0</v>
      </c>
    </row>
    <row r="132" spans="2:11" s="340" customFormat="1" ht="13.95" customHeight="1" x14ac:dyDescent="0.25">
      <c r="B132" s="786"/>
      <c r="C132" s="787"/>
      <c r="D132" s="339" t="s">
        <v>996</v>
      </c>
      <c r="E132" s="393">
        <f>'4.4 гр птиц голуби'!F132</f>
        <v>0</v>
      </c>
      <c r="F132" s="393">
        <f>'4.4 гр птиц голуби'!G132</f>
        <v>0</v>
      </c>
      <c r="G132" s="393">
        <v>0</v>
      </c>
      <c r="H132" s="393">
        <f>'4.4 гр птиц голуби'!I132</f>
        <v>0</v>
      </c>
      <c r="I132" s="393">
        <f>'4.4 гр птиц голуби'!J132</f>
        <v>0</v>
      </c>
      <c r="J132" s="393">
        <v>0</v>
      </c>
      <c r="K132" s="386">
        <f t="shared" si="1"/>
        <v>0</v>
      </c>
    </row>
    <row r="133" spans="2:11" ht="13.95" customHeight="1" x14ac:dyDescent="0.25">
      <c r="B133" s="786"/>
      <c r="C133" s="787"/>
      <c r="D133" s="58" t="s">
        <v>739</v>
      </c>
      <c r="E133" s="333">
        <v>0</v>
      </c>
      <c r="F133" s="333">
        <v>0</v>
      </c>
      <c r="G133" s="333">
        <v>0</v>
      </c>
      <c r="H133" s="333">
        <v>0</v>
      </c>
      <c r="I133" s="333">
        <v>0</v>
      </c>
      <c r="J133" s="333">
        <v>0</v>
      </c>
      <c r="K133" s="328">
        <f t="shared" si="1"/>
        <v>0</v>
      </c>
    </row>
    <row r="134" spans="2:11" ht="13.95" customHeight="1" x14ac:dyDescent="0.25">
      <c r="B134" s="786">
        <v>33</v>
      </c>
      <c r="C134" s="787" t="s">
        <v>363</v>
      </c>
      <c r="D134" s="58" t="s">
        <v>749</v>
      </c>
      <c r="E134" s="333">
        <v>0</v>
      </c>
      <c r="F134" s="333">
        <v>0</v>
      </c>
      <c r="G134" s="333">
        <v>0</v>
      </c>
      <c r="H134" s="333">
        <v>65</v>
      </c>
      <c r="I134" s="333">
        <v>50</v>
      </c>
      <c r="J134" s="333">
        <v>0</v>
      </c>
      <c r="K134" s="328">
        <f t="shared" si="1"/>
        <v>0</v>
      </c>
    </row>
    <row r="135" spans="2:11" ht="13.95" customHeight="1" x14ac:dyDescent="0.25">
      <c r="B135" s="786"/>
      <c r="C135" s="787"/>
      <c r="D135" s="58" t="s">
        <v>380</v>
      </c>
      <c r="E135" s="333">
        <v>0</v>
      </c>
      <c r="F135" s="333">
        <v>0</v>
      </c>
      <c r="G135" s="333">
        <v>0</v>
      </c>
      <c r="H135" s="333">
        <v>0</v>
      </c>
      <c r="I135" s="333">
        <v>0</v>
      </c>
      <c r="J135" s="333">
        <v>0</v>
      </c>
      <c r="K135" s="328">
        <f t="shared" si="1"/>
        <v>0</v>
      </c>
    </row>
    <row r="136" spans="2:11" ht="13.95" customHeight="1" x14ac:dyDescent="0.25">
      <c r="B136" s="786"/>
      <c r="C136" s="787"/>
      <c r="D136" s="58" t="s">
        <v>477</v>
      </c>
      <c r="E136" s="333">
        <v>0</v>
      </c>
      <c r="F136" s="333">
        <v>0</v>
      </c>
      <c r="G136" s="333">
        <v>0</v>
      </c>
      <c r="H136" s="333">
        <v>0</v>
      </c>
      <c r="I136" s="333">
        <v>0</v>
      </c>
      <c r="J136" s="333">
        <v>0</v>
      </c>
      <c r="K136" s="328">
        <f t="shared" si="1"/>
        <v>0</v>
      </c>
    </row>
    <row r="137" spans="2:11" s="340" customFormat="1" ht="13.95" customHeight="1" x14ac:dyDescent="0.25">
      <c r="B137" s="786"/>
      <c r="C137" s="787"/>
      <c r="D137" s="58" t="s">
        <v>1054</v>
      </c>
      <c r="E137" s="333">
        <v>0</v>
      </c>
      <c r="F137" s="333">
        <v>0</v>
      </c>
      <c r="G137" s="333">
        <v>0</v>
      </c>
      <c r="H137" s="333">
        <v>0</v>
      </c>
      <c r="I137" s="333">
        <v>0</v>
      </c>
      <c r="J137" s="333">
        <v>0</v>
      </c>
      <c r="K137" s="328">
        <f>G137+J137</f>
        <v>0</v>
      </c>
    </row>
    <row r="138" spans="2:11" ht="13.95" customHeight="1" x14ac:dyDescent="0.25">
      <c r="B138" s="786"/>
      <c r="C138" s="787"/>
      <c r="D138" s="339" t="s">
        <v>1018</v>
      </c>
      <c r="E138" s="393">
        <f>'4.4 гр птиц голуби'!F138</f>
        <v>0</v>
      </c>
      <c r="F138" s="393">
        <f>'4.4 гр птиц голуби'!G138</f>
        <v>0</v>
      </c>
      <c r="G138" s="393">
        <v>0</v>
      </c>
      <c r="H138" s="393">
        <f>'4.4 гр птиц голуби'!I138</f>
        <v>0</v>
      </c>
      <c r="I138" s="393">
        <f>'4.4 гр птиц голуби'!J138</f>
        <v>0</v>
      </c>
      <c r="J138" s="393">
        <v>0</v>
      </c>
      <c r="K138" s="386">
        <f t="shared" ref="K138" si="2">G138+J138</f>
        <v>0</v>
      </c>
    </row>
    <row r="139" spans="2:11" ht="13.95" customHeight="1" x14ac:dyDescent="0.25">
      <c r="B139" s="786">
        <v>34</v>
      </c>
      <c r="C139" s="787" t="s">
        <v>364</v>
      </c>
      <c r="D139" s="58" t="s">
        <v>1016</v>
      </c>
      <c r="E139" s="333">
        <v>0</v>
      </c>
      <c r="F139" s="333">
        <v>0</v>
      </c>
      <c r="G139" s="333">
        <v>0</v>
      </c>
      <c r="H139" s="333">
        <v>9</v>
      </c>
      <c r="I139" s="333">
        <v>8</v>
      </c>
      <c r="J139" s="333">
        <v>0</v>
      </c>
      <c r="K139" s="328">
        <f t="shared" si="1"/>
        <v>0</v>
      </c>
    </row>
    <row r="140" spans="2:11" ht="13.95" customHeight="1" x14ac:dyDescent="0.25">
      <c r="B140" s="786"/>
      <c r="C140" s="787"/>
      <c r="D140" s="58" t="s">
        <v>750</v>
      </c>
      <c r="E140" s="333">
        <v>0</v>
      </c>
      <c r="F140" s="333">
        <v>0</v>
      </c>
      <c r="G140" s="333">
        <v>0</v>
      </c>
      <c r="H140" s="333">
        <v>0</v>
      </c>
      <c r="I140" s="333">
        <v>0</v>
      </c>
      <c r="J140" s="333">
        <v>0</v>
      </c>
      <c r="K140" s="328">
        <f t="shared" si="1"/>
        <v>0</v>
      </c>
    </row>
    <row r="141" spans="2:11" ht="13.95" customHeight="1" x14ac:dyDescent="0.25">
      <c r="B141" s="786"/>
      <c r="C141" s="787"/>
      <c r="D141" s="58" t="s">
        <v>484</v>
      </c>
      <c r="E141" s="333">
        <v>0</v>
      </c>
      <c r="F141" s="333">
        <v>0</v>
      </c>
      <c r="G141" s="333">
        <v>0</v>
      </c>
      <c r="H141" s="333">
        <v>0</v>
      </c>
      <c r="I141" s="333">
        <v>0</v>
      </c>
      <c r="J141" s="333">
        <v>0</v>
      </c>
      <c r="K141" s="328">
        <f t="shared" si="1"/>
        <v>0</v>
      </c>
    </row>
    <row r="142" spans="2:11" s="340" customFormat="1" ht="13.95" customHeight="1" x14ac:dyDescent="0.25">
      <c r="B142" s="786"/>
      <c r="C142" s="787"/>
      <c r="D142" s="339" t="s">
        <v>888</v>
      </c>
      <c r="E142" s="393">
        <f>'4.4 гр птиц голуби'!F142</f>
        <v>0</v>
      </c>
      <c r="F142" s="393">
        <f>'4.4 гр птиц голуби'!G142</f>
        <v>0</v>
      </c>
      <c r="G142" s="393">
        <v>0</v>
      </c>
      <c r="H142" s="393">
        <f>'4.4 гр птиц голуби'!I142</f>
        <v>0</v>
      </c>
      <c r="I142" s="393">
        <f>'4.4 гр птиц голуби'!J142</f>
        <v>0</v>
      </c>
      <c r="J142" s="393">
        <v>0</v>
      </c>
      <c r="K142" s="386">
        <f t="shared" si="1"/>
        <v>0</v>
      </c>
    </row>
    <row r="143" spans="2:11" s="340" customFormat="1" ht="13.95" customHeight="1" x14ac:dyDescent="0.25">
      <c r="B143" s="786"/>
      <c r="C143" s="787"/>
      <c r="D143" s="339" t="s">
        <v>1058</v>
      </c>
      <c r="E143" s="393">
        <f>'4.4 гр птиц голуби'!F143</f>
        <v>0</v>
      </c>
      <c r="F143" s="393">
        <f>'4.4 гр птиц голуби'!G143</f>
        <v>0</v>
      </c>
      <c r="G143" s="393">
        <v>0</v>
      </c>
      <c r="H143" s="393">
        <f>'4.4 гр птиц голуби'!I143</f>
        <v>0</v>
      </c>
      <c r="I143" s="393">
        <f>'4.4 гр птиц голуби'!J143</f>
        <v>0</v>
      </c>
      <c r="J143" s="393">
        <v>0</v>
      </c>
      <c r="K143" s="386">
        <f t="shared" ref="K143" si="3">G143+J143</f>
        <v>0</v>
      </c>
    </row>
    <row r="144" spans="2:11" ht="13.95" customHeight="1" x14ac:dyDescent="0.25">
      <c r="B144" s="786"/>
      <c r="C144" s="787"/>
      <c r="D144" s="58" t="s">
        <v>1017</v>
      </c>
      <c r="E144" s="333">
        <v>0</v>
      </c>
      <c r="F144" s="333">
        <v>0</v>
      </c>
      <c r="G144" s="333">
        <v>0</v>
      </c>
      <c r="H144" s="333">
        <v>0</v>
      </c>
      <c r="I144" s="333">
        <v>0</v>
      </c>
      <c r="J144" s="333">
        <v>0</v>
      </c>
      <c r="K144" s="328">
        <f t="shared" si="1"/>
        <v>0</v>
      </c>
    </row>
    <row r="145" spans="2:11" ht="13.95" customHeight="1" x14ac:dyDescent="0.25">
      <c r="B145" s="786"/>
      <c r="C145" s="787"/>
      <c r="D145" s="58" t="s">
        <v>1018</v>
      </c>
      <c r="E145" s="333">
        <v>0</v>
      </c>
      <c r="F145" s="333">
        <v>0</v>
      </c>
      <c r="G145" s="333">
        <v>0</v>
      </c>
      <c r="H145" s="333">
        <v>0</v>
      </c>
      <c r="I145" s="333">
        <v>0</v>
      </c>
      <c r="J145" s="333">
        <v>0</v>
      </c>
      <c r="K145" s="328">
        <f t="shared" si="1"/>
        <v>0</v>
      </c>
    </row>
    <row r="146" spans="2:11" ht="13.95" customHeight="1" x14ac:dyDescent="0.25">
      <c r="B146" s="786"/>
      <c r="C146" s="787"/>
      <c r="D146" s="58" t="s">
        <v>739</v>
      </c>
      <c r="E146" s="333">
        <v>0</v>
      </c>
      <c r="F146" s="333">
        <v>0</v>
      </c>
      <c r="G146" s="333">
        <v>0</v>
      </c>
      <c r="H146" s="333">
        <v>0</v>
      </c>
      <c r="I146" s="333">
        <v>0</v>
      </c>
      <c r="J146" s="333">
        <v>0</v>
      </c>
      <c r="K146" s="328">
        <f t="shared" si="1"/>
        <v>0</v>
      </c>
    </row>
    <row r="147" spans="2:11" ht="13.95" customHeight="1" x14ac:dyDescent="0.25">
      <c r="B147" s="786">
        <v>35</v>
      </c>
      <c r="C147" s="787" t="s">
        <v>365</v>
      </c>
      <c r="D147" s="58" t="s">
        <v>1054</v>
      </c>
      <c r="E147" s="333">
        <v>0</v>
      </c>
      <c r="F147" s="333">
        <v>0</v>
      </c>
      <c r="G147" s="333">
        <v>0</v>
      </c>
      <c r="H147" s="333">
        <v>0</v>
      </c>
      <c r="I147" s="333">
        <v>0</v>
      </c>
      <c r="J147" s="333">
        <v>0</v>
      </c>
      <c r="K147" s="328">
        <f t="shared" si="1"/>
        <v>0</v>
      </c>
    </row>
    <row r="148" spans="2:11" s="340" customFormat="1" ht="13.95" customHeight="1" x14ac:dyDescent="0.25">
      <c r="B148" s="786"/>
      <c r="C148" s="787"/>
      <c r="D148" s="58" t="s">
        <v>375</v>
      </c>
      <c r="E148" s="393">
        <f>'4.4 гр птиц голуби'!F148</f>
        <v>0</v>
      </c>
      <c r="F148" s="393">
        <f>'4.4 гр птиц голуби'!G148</f>
        <v>0</v>
      </c>
      <c r="G148" s="393">
        <v>0</v>
      </c>
      <c r="H148" s="393">
        <f>'4.4 гр птиц голуби'!I148</f>
        <v>0</v>
      </c>
      <c r="I148" s="393">
        <f>'4.4 гр птиц голуби'!J148</f>
        <v>0</v>
      </c>
      <c r="J148" s="393">
        <v>0</v>
      </c>
      <c r="K148" s="386">
        <f t="shared" si="1"/>
        <v>0</v>
      </c>
    </row>
    <row r="149" spans="2:11" ht="13.95" customHeight="1" x14ac:dyDescent="0.25">
      <c r="B149" s="786"/>
      <c r="C149" s="787"/>
      <c r="D149" s="339" t="s">
        <v>1018</v>
      </c>
      <c r="E149" s="333">
        <v>0</v>
      </c>
      <c r="F149" s="333">
        <v>0</v>
      </c>
      <c r="G149" s="333">
        <v>0</v>
      </c>
      <c r="H149" s="333">
        <v>0</v>
      </c>
      <c r="I149" s="333">
        <v>0</v>
      </c>
      <c r="J149" s="333">
        <v>0</v>
      </c>
      <c r="K149" s="328">
        <f t="shared" si="1"/>
        <v>0</v>
      </c>
    </row>
    <row r="150" spans="2:11" ht="13.95" customHeight="1" x14ac:dyDescent="0.25">
      <c r="B150" s="786">
        <v>36</v>
      </c>
      <c r="C150" s="787" t="s">
        <v>366</v>
      </c>
      <c r="D150" s="58" t="s">
        <v>1019</v>
      </c>
      <c r="E150" s="333">
        <v>0</v>
      </c>
      <c r="F150" s="333">
        <v>0</v>
      </c>
      <c r="G150" s="333">
        <v>0</v>
      </c>
      <c r="H150" s="333">
        <v>2</v>
      </c>
      <c r="I150" s="333">
        <v>2</v>
      </c>
      <c r="J150" s="333">
        <v>0</v>
      </c>
      <c r="K150" s="328">
        <f t="shared" si="1"/>
        <v>0</v>
      </c>
    </row>
    <row r="151" spans="2:11" ht="13.95" customHeight="1" x14ac:dyDescent="0.25">
      <c r="B151" s="786"/>
      <c r="C151" s="787"/>
      <c r="D151" s="58" t="s">
        <v>739</v>
      </c>
      <c r="E151" s="333">
        <v>0</v>
      </c>
      <c r="F151" s="333">
        <v>0</v>
      </c>
      <c r="G151" s="333">
        <v>0</v>
      </c>
      <c r="H151" s="333">
        <v>0</v>
      </c>
      <c r="I151" s="333">
        <v>0</v>
      </c>
      <c r="J151" s="333">
        <v>0</v>
      </c>
      <c r="K151" s="328">
        <f t="shared" si="1"/>
        <v>0</v>
      </c>
    </row>
    <row r="152" spans="2:11" ht="13.95" customHeight="1" x14ac:dyDescent="0.25">
      <c r="B152" s="786">
        <v>37</v>
      </c>
      <c r="C152" s="787" t="s">
        <v>367</v>
      </c>
      <c r="D152" s="58" t="s">
        <v>1020</v>
      </c>
      <c r="E152" s="333">
        <v>0</v>
      </c>
      <c r="F152" s="333">
        <v>0</v>
      </c>
      <c r="G152" s="333">
        <v>0</v>
      </c>
      <c r="H152" s="333">
        <v>178</v>
      </c>
      <c r="I152" s="333">
        <v>162</v>
      </c>
      <c r="J152" s="333">
        <v>0</v>
      </c>
      <c r="K152" s="328">
        <f t="shared" si="1"/>
        <v>0</v>
      </c>
    </row>
    <row r="153" spans="2:11" ht="13.95" customHeight="1" x14ac:dyDescent="0.25">
      <c r="B153" s="786"/>
      <c r="C153" s="787"/>
      <c r="D153" s="104" t="s">
        <v>739</v>
      </c>
      <c r="E153" s="333">
        <v>0</v>
      </c>
      <c r="F153" s="333">
        <v>0</v>
      </c>
      <c r="G153" s="333">
        <v>0</v>
      </c>
      <c r="H153" s="333">
        <v>0</v>
      </c>
      <c r="I153" s="333">
        <v>0</v>
      </c>
      <c r="J153" s="333">
        <v>0</v>
      </c>
      <c r="K153" s="328">
        <f t="shared" si="1"/>
        <v>0</v>
      </c>
    </row>
    <row r="154" spans="2:11" ht="13.95" customHeight="1" x14ac:dyDescent="0.25">
      <c r="B154" s="786">
        <v>38</v>
      </c>
      <c r="C154" s="787" t="s">
        <v>368</v>
      </c>
      <c r="D154" s="58" t="s">
        <v>1021</v>
      </c>
      <c r="E154" s="333">
        <v>0</v>
      </c>
      <c r="F154" s="333">
        <v>0</v>
      </c>
      <c r="G154" s="333">
        <v>0</v>
      </c>
      <c r="H154" s="333">
        <v>6</v>
      </c>
      <c r="I154" s="333">
        <v>3</v>
      </c>
      <c r="J154" s="333">
        <v>0</v>
      </c>
      <c r="K154" s="328">
        <f t="shared" si="1"/>
        <v>0</v>
      </c>
    </row>
    <row r="155" spans="2:11" ht="13.95" customHeight="1" x14ac:dyDescent="0.25">
      <c r="B155" s="786"/>
      <c r="C155" s="787"/>
      <c r="D155" s="58" t="s">
        <v>852</v>
      </c>
      <c r="E155" s="333">
        <v>0</v>
      </c>
      <c r="F155" s="333">
        <v>0</v>
      </c>
      <c r="G155" s="333">
        <v>0</v>
      </c>
      <c r="H155" s="333">
        <v>0</v>
      </c>
      <c r="I155" s="333">
        <v>0</v>
      </c>
      <c r="J155" s="333">
        <v>0</v>
      </c>
      <c r="K155" s="328">
        <f t="shared" si="1"/>
        <v>0</v>
      </c>
    </row>
    <row r="156" spans="2:11" ht="13.95" customHeight="1" x14ac:dyDescent="0.25">
      <c r="B156" s="786"/>
      <c r="C156" s="787"/>
      <c r="D156" s="58" t="s">
        <v>895</v>
      </c>
      <c r="E156" s="333">
        <v>0</v>
      </c>
      <c r="F156" s="333">
        <v>0</v>
      </c>
      <c r="G156" s="333">
        <v>0</v>
      </c>
      <c r="H156" s="333">
        <v>0</v>
      </c>
      <c r="I156" s="333">
        <v>0</v>
      </c>
      <c r="J156" s="333">
        <v>0</v>
      </c>
      <c r="K156" s="328">
        <f t="shared" si="1"/>
        <v>0</v>
      </c>
    </row>
    <row r="157" spans="2:11" ht="13.95" customHeight="1" x14ac:dyDescent="0.25">
      <c r="B157" s="786"/>
      <c r="C157" s="787"/>
      <c r="D157" s="58" t="s">
        <v>739</v>
      </c>
      <c r="E157" s="333">
        <v>0</v>
      </c>
      <c r="F157" s="333">
        <v>0</v>
      </c>
      <c r="G157" s="333">
        <v>0</v>
      </c>
      <c r="H157" s="333">
        <v>0</v>
      </c>
      <c r="I157" s="333">
        <v>0</v>
      </c>
      <c r="J157" s="333">
        <v>0</v>
      </c>
      <c r="K157" s="328">
        <f t="shared" si="1"/>
        <v>0</v>
      </c>
    </row>
    <row r="158" spans="2:11" ht="13.95" customHeight="1" x14ac:dyDescent="0.25">
      <c r="B158" s="786">
        <v>39</v>
      </c>
      <c r="C158" s="787" t="s">
        <v>369</v>
      </c>
      <c r="D158" s="58" t="s">
        <v>471</v>
      </c>
      <c r="E158" s="333">
        <v>0</v>
      </c>
      <c r="F158" s="333">
        <v>0</v>
      </c>
      <c r="G158" s="333">
        <v>0</v>
      </c>
      <c r="H158" s="333">
        <v>0</v>
      </c>
      <c r="I158" s="333">
        <v>0</v>
      </c>
      <c r="J158" s="333">
        <v>0</v>
      </c>
      <c r="K158" s="328">
        <f t="shared" si="1"/>
        <v>0</v>
      </c>
    </row>
    <row r="159" spans="2:11" ht="13.95" customHeight="1" x14ac:dyDescent="0.25">
      <c r="B159" s="786"/>
      <c r="C159" s="787"/>
      <c r="D159" s="58" t="s">
        <v>896</v>
      </c>
      <c r="E159" s="333">
        <v>0</v>
      </c>
      <c r="F159" s="333">
        <v>0</v>
      </c>
      <c r="G159" s="333">
        <v>0</v>
      </c>
      <c r="H159" s="333">
        <v>0</v>
      </c>
      <c r="I159" s="333">
        <v>0</v>
      </c>
      <c r="J159" s="333">
        <v>0</v>
      </c>
      <c r="K159" s="328">
        <f t="shared" si="1"/>
        <v>0</v>
      </c>
    </row>
    <row r="160" spans="2:11" ht="13.95" customHeight="1" x14ac:dyDescent="0.25">
      <c r="B160" s="786"/>
      <c r="C160" s="787"/>
      <c r="D160" s="58" t="s">
        <v>739</v>
      </c>
      <c r="E160" s="333">
        <v>0</v>
      </c>
      <c r="F160" s="333">
        <v>0</v>
      </c>
      <c r="G160" s="333">
        <v>0</v>
      </c>
      <c r="H160" s="333">
        <v>0</v>
      </c>
      <c r="I160" s="333">
        <v>0</v>
      </c>
      <c r="J160" s="333">
        <v>0</v>
      </c>
      <c r="K160" s="328">
        <f t="shared" ref="K160:K169" si="4">G160+J160</f>
        <v>0</v>
      </c>
    </row>
    <row r="161" spans="2:11" s="340" customFormat="1" ht="13.95" customHeight="1" x14ac:dyDescent="0.25">
      <c r="B161" s="789">
        <v>40</v>
      </c>
      <c r="C161" s="791" t="s">
        <v>370</v>
      </c>
      <c r="D161" s="339" t="s">
        <v>1018</v>
      </c>
      <c r="E161" s="393">
        <f>'4.4 гр птиц голуби'!F161</f>
        <v>0</v>
      </c>
      <c r="F161" s="393">
        <f>'4.4 гр птиц голуби'!G161</f>
        <v>0</v>
      </c>
      <c r="G161" s="393">
        <v>0</v>
      </c>
      <c r="H161" s="393">
        <f>'4.4 гр птиц голуби'!I161</f>
        <v>0</v>
      </c>
      <c r="I161" s="393">
        <f>'4.4 гр птиц голуби'!J161</f>
        <v>0</v>
      </c>
      <c r="J161" s="393">
        <v>0</v>
      </c>
      <c r="K161" s="386">
        <f t="shared" si="4"/>
        <v>0</v>
      </c>
    </row>
    <row r="162" spans="2:11" ht="13.8" x14ac:dyDescent="0.25">
      <c r="B162" s="790"/>
      <c r="C162" s="792"/>
      <c r="D162" s="58" t="s">
        <v>1054</v>
      </c>
      <c r="E162" s="333">
        <v>0</v>
      </c>
      <c r="F162" s="333">
        <v>0</v>
      </c>
      <c r="G162" s="333">
        <v>0</v>
      </c>
      <c r="H162" s="333">
        <v>0</v>
      </c>
      <c r="I162" s="333">
        <v>0</v>
      </c>
      <c r="J162" s="333">
        <v>0</v>
      </c>
      <c r="K162" s="328">
        <f t="shared" si="4"/>
        <v>0</v>
      </c>
    </row>
    <row r="163" spans="2:11" ht="13.95" customHeight="1" x14ac:dyDescent="0.25">
      <c r="B163" s="786">
        <v>41</v>
      </c>
      <c r="C163" s="787" t="s">
        <v>371</v>
      </c>
      <c r="D163" s="58" t="s">
        <v>1022</v>
      </c>
      <c r="E163" s="333">
        <v>0</v>
      </c>
      <c r="F163" s="333">
        <v>0</v>
      </c>
      <c r="G163" s="333">
        <v>0</v>
      </c>
      <c r="H163" s="333">
        <v>22</v>
      </c>
      <c r="I163" s="333">
        <v>19</v>
      </c>
      <c r="J163" s="333">
        <v>0</v>
      </c>
      <c r="K163" s="328">
        <f t="shared" si="4"/>
        <v>0</v>
      </c>
    </row>
    <row r="164" spans="2:11" ht="13.95" customHeight="1" x14ac:dyDescent="0.25">
      <c r="B164" s="786"/>
      <c r="C164" s="787"/>
      <c r="D164" s="58" t="s">
        <v>748</v>
      </c>
      <c r="E164" s="333">
        <v>0</v>
      </c>
      <c r="F164" s="333">
        <v>0</v>
      </c>
      <c r="G164" s="333">
        <v>0</v>
      </c>
      <c r="H164" s="333">
        <v>0</v>
      </c>
      <c r="I164" s="333">
        <v>0</v>
      </c>
      <c r="J164" s="333">
        <v>0</v>
      </c>
      <c r="K164" s="328">
        <f t="shared" si="4"/>
        <v>0</v>
      </c>
    </row>
    <row r="165" spans="2:11" ht="13.95" customHeight="1" x14ac:dyDescent="0.25">
      <c r="B165" s="786"/>
      <c r="C165" s="787"/>
      <c r="D165" s="58" t="s">
        <v>739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33">
        <v>0</v>
      </c>
      <c r="K165" s="328">
        <f t="shared" si="4"/>
        <v>0</v>
      </c>
    </row>
    <row r="166" spans="2:11" ht="13.95" customHeight="1" x14ac:dyDescent="0.25">
      <c r="B166" s="786">
        <v>42</v>
      </c>
      <c r="C166" s="787" t="s">
        <v>372</v>
      </c>
      <c r="D166" s="58" t="s">
        <v>874</v>
      </c>
      <c r="E166" s="333">
        <v>0</v>
      </c>
      <c r="F166" s="333">
        <v>0</v>
      </c>
      <c r="G166" s="333">
        <v>0</v>
      </c>
      <c r="H166" s="333">
        <v>0</v>
      </c>
      <c r="I166" s="333">
        <v>0</v>
      </c>
      <c r="J166" s="333">
        <v>0</v>
      </c>
      <c r="K166" s="328">
        <f t="shared" si="4"/>
        <v>0</v>
      </c>
    </row>
    <row r="167" spans="2:11" ht="13.95" customHeight="1" x14ac:dyDescent="0.25">
      <c r="B167" s="786"/>
      <c r="C167" s="787"/>
      <c r="D167" s="58" t="s">
        <v>739</v>
      </c>
      <c r="E167" s="333">
        <v>0</v>
      </c>
      <c r="F167" s="333">
        <v>0</v>
      </c>
      <c r="G167" s="333">
        <v>0</v>
      </c>
      <c r="H167" s="333">
        <v>0</v>
      </c>
      <c r="I167" s="333">
        <v>0</v>
      </c>
      <c r="J167" s="333">
        <v>0</v>
      </c>
      <c r="K167" s="328">
        <f t="shared" si="4"/>
        <v>0</v>
      </c>
    </row>
    <row r="168" spans="2:11" ht="15.6" x14ac:dyDescent="0.25">
      <c r="B168" s="331">
        <v>43</v>
      </c>
      <c r="C168" s="332" t="s">
        <v>373</v>
      </c>
      <c r="D168" s="58" t="s">
        <v>1023</v>
      </c>
      <c r="E168" s="333">
        <v>0</v>
      </c>
      <c r="F168" s="333">
        <v>0</v>
      </c>
      <c r="G168" s="333">
        <v>0</v>
      </c>
      <c r="H168" s="333">
        <v>0</v>
      </c>
      <c r="I168" s="333">
        <v>0</v>
      </c>
      <c r="J168" s="333">
        <v>0</v>
      </c>
      <c r="K168" s="328">
        <f t="shared" si="4"/>
        <v>0</v>
      </c>
    </row>
    <row r="169" spans="2:11" ht="13.8" x14ac:dyDescent="0.25">
      <c r="B169" s="59"/>
      <c r="C169" s="703" t="s">
        <v>23</v>
      </c>
      <c r="D169" s="703"/>
      <c r="E169" s="333">
        <f t="shared" ref="E169:J169" si="5">SUM(E15:E168)</f>
        <v>0</v>
      </c>
      <c r="F169" s="333">
        <f t="shared" si="5"/>
        <v>0</v>
      </c>
      <c r="G169" s="333">
        <f t="shared" si="5"/>
        <v>0</v>
      </c>
      <c r="H169" s="333">
        <f t="shared" si="5"/>
        <v>722</v>
      </c>
      <c r="I169" s="333">
        <f t="shared" si="5"/>
        <v>589</v>
      </c>
      <c r="J169" s="333">
        <f t="shared" si="5"/>
        <v>0</v>
      </c>
      <c r="K169" s="328">
        <f t="shared" si="4"/>
        <v>0</v>
      </c>
    </row>
    <row r="170" spans="2:11" ht="13.2" customHeight="1" x14ac:dyDescent="0.25">
      <c r="B170" s="200" t="s">
        <v>1051</v>
      </c>
    </row>
    <row r="171" spans="2:11" ht="32.4" customHeight="1" x14ac:dyDescent="0.4">
      <c r="B171" s="635" t="s">
        <v>1495</v>
      </c>
      <c r="C171" s="625"/>
      <c r="D171" s="625"/>
      <c r="E171" s="625"/>
      <c r="F171" s="625"/>
      <c r="G171" s="625"/>
      <c r="H171" s="625"/>
      <c r="I171" s="625"/>
      <c r="J171" s="625"/>
      <c r="K171" s="625"/>
    </row>
    <row r="172" spans="2:11" ht="19.2" customHeight="1" x14ac:dyDescent="0.25">
      <c r="B172" s="334"/>
      <c r="C172" s="334" t="s">
        <v>810</v>
      </c>
      <c r="D172" s="82" t="s">
        <v>752</v>
      </c>
      <c r="F172" s="88"/>
      <c r="H172" s="83" t="s">
        <v>754</v>
      </c>
      <c r="J172" s="334" t="s">
        <v>751</v>
      </c>
      <c r="K172" s="88"/>
    </row>
    <row r="173" spans="2:11" ht="13.2" customHeight="1" x14ac:dyDescent="0.25">
      <c r="B173" s="55" t="s">
        <v>706</v>
      </c>
      <c r="D173" s="55" t="s">
        <v>1578</v>
      </c>
      <c r="E173" s="334"/>
      <c r="F173" s="323"/>
      <c r="G173" s="323"/>
      <c r="H173" s="323"/>
      <c r="I173" s="323"/>
    </row>
    <row r="174" spans="2:11" ht="13.2" customHeight="1" x14ac:dyDescent="0.25">
      <c r="B174" s="322" t="s">
        <v>699</v>
      </c>
      <c r="C174" s="323"/>
      <c r="D174" s="624" t="s">
        <v>700</v>
      </c>
      <c r="E174" s="624"/>
      <c r="F174" s="624"/>
      <c r="G174" s="624"/>
      <c r="H174" s="624"/>
      <c r="I174" s="624"/>
    </row>
    <row r="175" spans="2:11" ht="13.2" customHeight="1" x14ac:dyDescent="0.25">
      <c r="B175" s="322"/>
      <c r="C175" s="323"/>
      <c r="D175" s="322"/>
      <c r="E175" s="323"/>
      <c r="F175" s="323"/>
      <c r="G175" s="323"/>
      <c r="H175" s="323"/>
      <c r="I175" s="323"/>
    </row>
    <row r="176" spans="2:11" ht="88.2" customHeight="1" x14ac:dyDescent="0.25">
      <c r="B176" s="818" t="s">
        <v>1236</v>
      </c>
      <c r="C176" s="819"/>
      <c r="D176" s="819"/>
      <c r="E176" s="819"/>
      <c r="F176" s="819"/>
      <c r="G176" s="819"/>
      <c r="H176" s="819"/>
      <c r="I176" s="819"/>
      <c r="J176" s="819"/>
      <c r="K176" s="819"/>
    </row>
    <row r="177" spans="2:11" ht="28.2" customHeight="1" x14ac:dyDescent="0.3">
      <c r="B177" s="817" t="s">
        <v>1237</v>
      </c>
      <c r="C177" s="751"/>
      <c r="D177" s="751"/>
      <c r="E177" s="751"/>
      <c r="F177" s="751"/>
      <c r="G177" s="751"/>
      <c r="H177" s="751"/>
      <c r="I177" s="751"/>
      <c r="J177" s="751"/>
      <c r="K177" s="751"/>
    </row>
    <row r="178" spans="2:11" ht="13.2" customHeight="1" x14ac:dyDescent="0.25"/>
    <row r="179" spans="2:11" ht="13.2" customHeight="1" x14ac:dyDescent="0.25"/>
    <row r="180" spans="2:11" ht="13.2" customHeight="1" x14ac:dyDescent="0.25"/>
    <row r="181" spans="2:11" ht="13.2" customHeight="1" x14ac:dyDescent="0.25"/>
    <row r="182" spans="2:11" ht="13.2" customHeight="1" x14ac:dyDescent="0.25"/>
    <row r="183" spans="2:11" ht="13.2" customHeight="1" x14ac:dyDescent="0.25"/>
    <row r="184" spans="2:11" ht="13.2" customHeight="1" x14ac:dyDescent="0.25"/>
    <row r="190" spans="2:11" ht="27" customHeight="1" x14ac:dyDescent="0.25"/>
    <row r="191" spans="2:11" ht="13.2" customHeight="1" x14ac:dyDescent="0.25"/>
    <row r="192" spans="2:11" ht="27.6" customHeight="1" x14ac:dyDescent="0.25"/>
    <row r="196" ht="26.4" customHeight="1" x14ac:dyDescent="0.25"/>
    <row r="197" ht="25.95" customHeight="1" x14ac:dyDescent="0.25"/>
    <row r="198" ht="27" customHeight="1" x14ac:dyDescent="0.25"/>
    <row r="199" ht="13.2" customHeight="1" x14ac:dyDescent="0.25"/>
    <row r="200" ht="13.2" customHeight="1" x14ac:dyDescent="0.25"/>
    <row r="201" ht="14.4" customHeight="1" x14ac:dyDescent="0.25"/>
    <row r="207" ht="27" customHeight="1" x14ac:dyDescent="0.25"/>
    <row r="211" ht="29.4" customHeight="1" x14ac:dyDescent="0.25"/>
    <row r="212" ht="50.4" customHeight="1" x14ac:dyDescent="0.25"/>
    <row r="213" ht="20.399999999999999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  <row r="220" ht="13.2" customHeight="1" x14ac:dyDescent="0.25"/>
    <row r="221" ht="13.2" customHeight="1" x14ac:dyDescent="0.25"/>
    <row r="222" ht="13.2" customHeight="1" x14ac:dyDescent="0.25"/>
    <row r="223" ht="13.2" customHeight="1" x14ac:dyDescent="0.25"/>
    <row r="224" ht="13.2" customHeight="1" x14ac:dyDescent="0.25"/>
    <row r="225" ht="13.2" customHeight="1" x14ac:dyDescent="0.25"/>
    <row r="226" ht="13.2" customHeight="1" x14ac:dyDescent="0.25"/>
    <row r="227" ht="13.2" customHeight="1" x14ac:dyDescent="0.25"/>
    <row r="228" ht="13.2" customHeight="1" x14ac:dyDescent="0.25"/>
    <row r="229" ht="13.2" customHeight="1" x14ac:dyDescent="0.25"/>
    <row r="230" ht="27" customHeight="1" x14ac:dyDescent="0.25"/>
    <row r="231" ht="13.2" customHeight="1" x14ac:dyDescent="0.25"/>
    <row r="232" ht="13.2" customHeight="1" x14ac:dyDescent="0.25"/>
    <row r="233" ht="13.2" customHeight="1" x14ac:dyDescent="0.25"/>
    <row r="234" ht="13.2" customHeight="1" x14ac:dyDescent="0.25"/>
    <row r="235" ht="13.2" customHeight="1" x14ac:dyDescent="0.25"/>
    <row r="236" ht="13.2" customHeight="1" x14ac:dyDescent="0.25"/>
    <row r="237" ht="13.2" customHeight="1" x14ac:dyDescent="0.25"/>
    <row r="238" ht="13.2" customHeight="1" x14ac:dyDescent="0.25"/>
    <row r="239" ht="13.2" customHeight="1" x14ac:dyDescent="0.25"/>
    <row r="240" ht="13.2" customHeight="1" x14ac:dyDescent="0.25"/>
    <row r="241" ht="13.2" customHeight="1" x14ac:dyDescent="0.25"/>
    <row r="242" ht="13.2" customHeight="1" x14ac:dyDescent="0.25"/>
    <row r="243" ht="13.2" customHeight="1" x14ac:dyDescent="0.25"/>
    <row r="244" ht="13.2" customHeight="1" x14ac:dyDescent="0.25"/>
    <row r="245" ht="13.2" customHeight="1" x14ac:dyDescent="0.25"/>
    <row r="246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57" ht="13.2" customHeight="1" x14ac:dyDescent="0.25"/>
    <row r="258" ht="13.2" customHeight="1" x14ac:dyDescent="0.25"/>
    <row r="259" ht="13.2" customHeight="1" x14ac:dyDescent="0.25"/>
    <row r="260" ht="13.2" customHeight="1" x14ac:dyDescent="0.25"/>
    <row r="261" ht="13.2" customHeight="1" x14ac:dyDescent="0.25"/>
    <row r="262" ht="13.2" customHeight="1" x14ac:dyDescent="0.25"/>
    <row r="263" ht="13.2" customHeight="1" x14ac:dyDescent="0.25"/>
    <row r="264" ht="13.2" customHeight="1" x14ac:dyDescent="0.25"/>
    <row r="265" ht="13.2" customHeight="1" x14ac:dyDescent="0.25"/>
    <row r="266" ht="13.2" customHeight="1" x14ac:dyDescent="0.25"/>
    <row r="267" ht="13.2" customHeight="1" x14ac:dyDescent="0.25"/>
    <row r="268" ht="13.2" customHeight="1" x14ac:dyDescent="0.25"/>
    <row r="269" ht="13.2" customHeight="1" x14ac:dyDescent="0.25"/>
    <row r="270" ht="13.2" customHeight="1" x14ac:dyDescent="0.25"/>
    <row r="271" ht="13.2" customHeight="1" x14ac:dyDescent="0.25"/>
    <row r="272" ht="13.2" customHeight="1" x14ac:dyDescent="0.25"/>
    <row r="273" ht="13.2" customHeight="1" x14ac:dyDescent="0.25"/>
    <row r="274" ht="13.2" customHeight="1" x14ac:dyDescent="0.25"/>
    <row r="275" ht="13.2" customHeight="1" x14ac:dyDescent="0.25"/>
    <row r="281" ht="27" customHeight="1" x14ac:dyDescent="0.25"/>
    <row r="282" ht="13.2" customHeight="1" x14ac:dyDescent="0.25"/>
    <row r="283" ht="27.6" customHeight="1" x14ac:dyDescent="0.25"/>
    <row r="287" ht="26.4" customHeight="1" x14ac:dyDescent="0.25"/>
    <row r="288" ht="25.95" customHeight="1" x14ac:dyDescent="0.25"/>
    <row r="289" ht="27" customHeight="1" x14ac:dyDescent="0.25"/>
    <row r="290" ht="26.4" customHeight="1" x14ac:dyDescent="0.25"/>
    <row r="299" ht="25.95" customHeight="1" x14ac:dyDescent="0.25"/>
    <row r="303" ht="27.6" customHeight="1" x14ac:dyDescent="0.25"/>
    <row r="304" ht="51.6" customHeight="1" x14ac:dyDescent="0.25"/>
    <row r="373" ht="13.2" customHeight="1" x14ac:dyDescent="0.25"/>
    <row r="375" ht="26.4" customHeight="1" x14ac:dyDescent="0.25"/>
    <row r="379" ht="25.95" customHeight="1" x14ac:dyDescent="0.25"/>
    <row r="380" ht="26.4" customHeight="1" x14ac:dyDescent="0.25"/>
    <row r="389" ht="26.4" customHeight="1" x14ac:dyDescent="0.25"/>
    <row r="393" ht="27" customHeight="1" x14ac:dyDescent="0.25"/>
    <row r="394" ht="53.4" customHeight="1" x14ac:dyDescent="0.25"/>
    <row r="395" ht="19.2" customHeight="1" x14ac:dyDescent="0.25"/>
    <row r="463" ht="13.2" customHeight="1" x14ac:dyDescent="0.25"/>
    <row r="465" ht="26.4" customHeight="1" x14ac:dyDescent="0.25"/>
    <row r="469" ht="26.4" customHeight="1" x14ac:dyDescent="0.25"/>
    <row r="470" ht="25.95" customHeight="1" x14ac:dyDescent="0.25"/>
    <row r="479" ht="25.95" customHeight="1" x14ac:dyDescent="0.25"/>
    <row r="483" ht="31.95" customHeight="1" x14ac:dyDescent="0.25"/>
    <row r="484" ht="52.95" customHeight="1" x14ac:dyDescent="0.25"/>
    <row r="485" ht="18.600000000000001" customHeight="1" x14ac:dyDescent="0.25"/>
    <row r="553" ht="13.2" customHeight="1" x14ac:dyDescent="0.25"/>
    <row r="555" ht="26.4" customHeight="1" x14ac:dyDescent="0.25"/>
    <row r="559" ht="26.4" customHeight="1" x14ac:dyDescent="0.25"/>
    <row r="560" ht="26.4" customHeight="1" x14ac:dyDescent="0.25"/>
    <row r="569" ht="25.95" customHeight="1" x14ac:dyDescent="0.25"/>
    <row r="573" ht="35.4" customHeight="1" x14ac:dyDescent="0.25"/>
    <row r="574" ht="56.4" customHeight="1" x14ac:dyDescent="0.25"/>
    <row r="575" ht="16.95" customHeight="1" x14ac:dyDescent="0.25"/>
    <row r="643" ht="13.2" customHeight="1" x14ac:dyDescent="0.25"/>
    <row r="645" ht="26.4" customHeight="1" x14ac:dyDescent="0.25"/>
    <row r="649" ht="25.95" customHeight="1" x14ac:dyDescent="0.25"/>
    <row r="650" ht="25.95" customHeight="1" x14ac:dyDescent="0.25"/>
    <row r="659" ht="25.95" customHeight="1" x14ac:dyDescent="0.25"/>
    <row r="663" ht="27" customHeight="1" x14ac:dyDescent="0.25"/>
    <row r="664" ht="55.95" customHeight="1" x14ac:dyDescent="0.25"/>
    <row r="665" ht="18" customHeight="1" x14ac:dyDescent="0.25"/>
    <row r="733" ht="13.2" customHeight="1" x14ac:dyDescent="0.25"/>
    <row r="735" ht="25.95" customHeight="1" x14ac:dyDescent="0.25"/>
    <row r="739" ht="26.4" customHeight="1" x14ac:dyDescent="0.25"/>
    <row r="740" ht="25.95" customHeight="1" x14ac:dyDescent="0.25"/>
  </sheetData>
  <mergeCells count="100">
    <mergeCell ref="B158:B160"/>
    <mergeCell ref="C158:C160"/>
    <mergeCell ref="B163:B165"/>
    <mergeCell ref="C163:C165"/>
    <mergeCell ref="B177:K177"/>
    <mergeCell ref="B166:B167"/>
    <mergeCell ref="C166:C167"/>
    <mergeCell ref="C169:D169"/>
    <mergeCell ref="B171:K171"/>
    <mergeCell ref="D174:I174"/>
    <mergeCell ref="B176:K176"/>
    <mergeCell ref="B161:B162"/>
    <mergeCell ref="C161:C162"/>
    <mergeCell ref="B150:B151"/>
    <mergeCell ref="C150:C151"/>
    <mergeCell ref="B152:B153"/>
    <mergeCell ref="C152:C153"/>
    <mergeCell ref="B154:B157"/>
    <mergeCell ref="C154:C157"/>
    <mergeCell ref="B134:B138"/>
    <mergeCell ref="C134:C138"/>
    <mergeCell ref="B139:B146"/>
    <mergeCell ref="C139:C146"/>
    <mergeCell ref="B147:B149"/>
    <mergeCell ref="C147:C149"/>
    <mergeCell ref="B121:B125"/>
    <mergeCell ref="C121:C125"/>
    <mergeCell ref="B126:B129"/>
    <mergeCell ref="C126:C129"/>
    <mergeCell ref="B130:B133"/>
    <mergeCell ref="C130:C133"/>
    <mergeCell ref="B102:B111"/>
    <mergeCell ref="C102:C111"/>
    <mergeCell ref="B113:B116"/>
    <mergeCell ref="C113:C116"/>
    <mergeCell ref="B117:B120"/>
    <mergeCell ref="C117:C120"/>
    <mergeCell ref="B90:B92"/>
    <mergeCell ref="C90:C92"/>
    <mergeCell ref="B93:B99"/>
    <mergeCell ref="C93:C99"/>
    <mergeCell ref="B100:B101"/>
    <mergeCell ref="C100:C101"/>
    <mergeCell ref="B78:B83"/>
    <mergeCell ref="C78:C83"/>
    <mergeCell ref="B84:B86"/>
    <mergeCell ref="C84:C86"/>
    <mergeCell ref="B87:B89"/>
    <mergeCell ref="C87:C89"/>
    <mergeCell ref="B67:B68"/>
    <mergeCell ref="C67:C68"/>
    <mergeCell ref="B69:B71"/>
    <mergeCell ref="C69:C71"/>
    <mergeCell ref="B72:B77"/>
    <mergeCell ref="C72:C77"/>
    <mergeCell ref="B55:B56"/>
    <mergeCell ref="C55:C56"/>
    <mergeCell ref="B57:B59"/>
    <mergeCell ref="C57:C59"/>
    <mergeCell ref="B60:B66"/>
    <mergeCell ref="C60:C66"/>
    <mergeCell ref="B46:B47"/>
    <mergeCell ref="C46:C47"/>
    <mergeCell ref="B48:B51"/>
    <mergeCell ref="C48:C51"/>
    <mergeCell ref="B52:B54"/>
    <mergeCell ref="C52:C54"/>
    <mergeCell ref="B31:B33"/>
    <mergeCell ref="C31:C33"/>
    <mergeCell ref="B34:B38"/>
    <mergeCell ref="C34:C38"/>
    <mergeCell ref="B40:B44"/>
    <mergeCell ref="C40:C44"/>
    <mergeCell ref="B15:B17"/>
    <mergeCell ref="C15:C17"/>
    <mergeCell ref="B18:B19"/>
    <mergeCell ref="C18:C19"/>
    <mergeCell ref="B26:B30"/>
    <mergeCell ref="C26:C30"/>
    <mergeCell ref="E12:F12"/>
    <mergeCell ref="G12:G13"/>
    <mergeCell ref="H12:I12"/>
    <mergeCell ref="J12:J13"/>
    <mergeCell ref="C14:D14"/>
    <mergeCell ref="B7:K7"/>
    <mergeCell ref="B24:B25"/>
    <mergeCell ref="C24:C25"/>
    <mergeCell ref="J1:K1"/>
    <mergeCell ref="B2:K2"/>
    <mergeCell ref="B3:K3"/>
    <mergeCell ref="B4:K4"/>
    <mergeCell ref="B6:K6"/>
    <mergeCell ref="B20:B23"/>
    <mergeCell ref="C20:C23"/>
    <mergeCell ref="B9:K9"/>
    <mergeCell ref="B11:B13"/>
    <mergeCell ref="C11:D13"/>
    <mergeCell ref="E11:G11"/>
    <mergeCell ref="H11:J11"/>
    <mergeCell ref="K11:K13"/>
  </mergeCells>
  <pageMargins left="0.98425196850393704" right="0.59055118110236227" top="0.78740157480314965" bottom="0.78740157480314965" header="0.31496062992125984" footer="0.31496062992125984"/>
  <pageSetup paperSize="9" scale="54" fitToWidth="2" fitToHeight="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76"/>
  <sheetViews>
    <sheetView view="pageBreakPreview" topLeftCell="A52" zoomScaleNormal="100" zoomScaleSheetLayoutView="100" workbookViewId="0">
      <selection activeCell="D109" sqref="D109"/>
    </sheetView>
  </sheetViews>
  <sheetFormatPr defaultColWidth="8.88671875" defaultRowHeight="13.2" x14ac:dyDescent="0.25"/>
  <cols>
    <col min="1" max="1" width="8.88671875" style="281"/>
    <col min="2" max="2" width="4.6640625" style="111" customWidth="1"/>
    <col min="3" max="3" width="19.5546875" style="111" customWidth="1"/>
    <col min="4" max="4" width="34" style="228" customWidth="1"/>
    <col min="5" max="5" width="17.44140625" style="111" customWidth="1"/>
    <col min="6" max="6" width="21.5546875" style="111" customWidth="1"/>
    <col min="7" max="16384" width="8.88671875" style="111"/>
  </cols>
  <sheetData>
    <row r="1" spans="2:12" x14ac:dyDescent="0.25">
      <c r="G1" s="112"/>
      <c r="K1" s="830" t="s">
        <v>845</v>
      </c>
      <c r="L1" s="830"/>
    </row>
    <row r="2" spans="2:12" ht="14.4" x14ac:dyDescent="0.3">
      <c r="B2" s="645" t="s">
        <v>424</v>
      </c>
      <c r="C2" s="645"/>
      <c r="D2" s="645"/>
      <c r="E2" s="645"/>
      <c r="F2" s="645"/>
      <c r="G2" s="642"/>
      <c r="H2" s="642"/>
      <c r="I2" s="642"/>
      <c r="J2" s="642"/>
      <c r="K2" s="642"/>
      <c r="L2" s="642"/>
    </row>
    <row r="3" spans="2:12" ht="14.4" customHeight="1" x14ac:dyDescent="0.3">
      <c r="B3" s="645" t="s">
        <v>841</v>
      </c>
      <c r="C3" s="645"/>
      <c r="D3" s="645"/>
      <c r="E3" s="645"/>
      <c r="F3" s="645"/>
      <c r="G3" s="642"/>
      <c r="H3" s="642"/>
      <c r="I3" s="642"/>
      <c r="J3" s="642"/>
      <c r="K3" s="642"/>
      <c r="L3" s="642"/>
    </row>
    <row r="4" spans="2:12" ht="14.4" x14ac:dyDescent="0.3">
      <c r="B4" s="645" t="s">
        <v>1267</v>
      </c>
      <c r="C4" s="645"/>
      <c r="D4" s="645"/>
      <c r="E4" s="645"/>
      <c r="F4" s="645"/>
      <c r="G4" s="642"/>
      <c r="H4" s="642"/>
      <c r="I4" s="642"/>
      <c r="J4" s="642"/>
      <c r="K4" s="642"/>
      <c r="L4" s="642"/>
    </row>
    <row r="6" spans="2:12" x14ac:dyDescent="0.25">
      <c r="B6" s="653" t="s">
        <v>434</v>
      </c>
      <c r="C6" s="653"/>
      <c r="D6" s="653"/>
      <c r="E6" s="653"/>
      <c r="F6" s="653"/>
    </row>
    <row r="7" spans="2:12" ht="27" customHeight="1" x14ac:dyDescent="0.3">
      <c r="B7" s="654" t="s">
        <v>1234</v>
      </c>
      <c r="C7" s="653"/>
      <c r="D7" s="653"/>
      <c r="E7" s="653"/>
      <c r="F7" s="653"/>
      <c r="G7" s="642"/>
      <c r="H7" s="642"/>
      <c r="I7" s="642"/>
      <c r="J7" s="642"/>
      <c r="K7" s="642"/>
      <c r="L7" s="642"/>
    </row>
    <row r="8" spans="2:12" ht="27" customHeight="1" x14ac:dyDescent="0.2">
      <c r="B8" s="114"/>
      <c r="C8" s="113"/>
      <c r="D8" s="229"/>
      <c r="E8" s="113"/>
      <c r="F8" s="113"/>
    </row>
    <row r="9" spans="2:12" ht="13.2" customHeight="1" x14ac:dyDescent="0.25">
      <c r="B9" s="833" t="s">
        <v>421</v>
      </c>
      <c r="C9" s="821" t="s">
        <v>203</v>
      </c>
      <c r="D9" s="822"/>
      <c r="E9" s="616" t="s">
        <v>205</v>
      </c>
      <c r="F9" s="616" t="s">
        <v>843</v>
      </c>
      <c r="G9" s="703"/>
      <c r="H9" s="703"/>
      <c r="I9" s="703"/>
      <c r="J9" s="703"/>
      <c r="K9" s="703"/>
      <c r="L9" s="703"/>
    </row>
    <row r="10" spans="2:12" ht="13.2" customHeight="1" x14ac:dyDescent="0.25">
      <c r="B10" s="834"/>
      <c r="C10" s="823"/>
      <c r="D10" s="824"/>
      <c r="E10" s="703"/>
      <c r="F10" s="616" t="s">
        <v>224</v>
      </c>
      <c r="G10" s="831" t="s">
        <v>155</v>
      </c>
      <c r="H10" s="831"/>
      <c r="I10" s="831"/>
      <c r="J10" s="831"/>
      <c r="K10" s="831"/>
      <c r="L10" s="831"/>
    </row>
    <row r="11" spans="2:12" ht="14.4" customHeight="1" x14ac:dyDescent="0.25">
      <c r="B11" s="834"/>
      <c r="C11" s="823"/>
      <c r="D11" s="824"/>
      <c r="E11" s="703"/>
      <c r="F11" s="832"/>
      <c r="G11" s="616" t="s">
        <v>151</v>
      </c>
      <c r="H11" s="616"/>
      <c r="I11" s="616"/>
      <c r="J11" s="616" t="s">
        <v>208</v>
      </c>
      <c r="K11" s="616"/>
      <c r="L11" s="616"/>
    </row>
    <row r="12" spans="2:12" ht="16.95" customHeight="1" x14ac:dyDescent="0.25">
      <c r="B12" s="834"/>
      <c r="C12" s="823"/>
      <c r="D12" s="824"/>
      <c r="E12" s="703"/>
      <c r="F12" s="832"/>
      <c r="G12" s="616" t="s">
        <v>224</v>
      </c>
      <c r="H12" s="616" t="s">
        <v>155</v>
      </c>
      <c r="I12" s="616"/>
      <c r="J12" s="616" t="s">
        <v>224</v>
      </c>
      <c r="K12" s="616" t="s">
        <v>155</v>
      </c>
      <c r="L12" s="616"/>
    </row>
    <row r="13" spans="2:12" ht="19.95" customHeight="1" x14ac:dyDescent="0.25">
      <c r="B13" s="835"/>
      <c r="C13" s="825"/>
      <c r="D13" s="826"/>
      <c r="E13" s="703"/>
      <c r="F13" s="832"/>
      <c r="G13" s="616"/>
      <c r="H13" s="225" t="s">
        <v>210</v>
      </c>
      <c r="I13" s="225" t="s">
        <v>211</v>
      </c>
      <c r="J13" s="616"/>
      <c r="K13" s="225" t="s">
        <v>210</v>
      </c>
      <c r="L13" s="225" t="s">
        <v>211</v>
      </c>
    </row>
    <row r="14" spans="2:12" ht="13.95" customHeight="1" x14ac:dyDescent="0.25">
      <c r="B14" s="231">
        <v>1</v>
      </c>
      <c r="C14" s="777">
        <v>2</v>
      </c>
      <c r="D14" s="829"/>
      <c r="E14" s="230">
        <v>3</v>
      </c>
      <c r="F14" s="48">
        <v>4</v>
      </c>
      <c r="G14" s="230">
        <v>5</v>
      </c>
      <c r="H14" s="230">
        <v>6</v>
      </c>
      <c r="I14" s="230">
        <v>7</v>
      </c>
      <c r="J14" s="230">
        <v>8</v>
      </c>
      <c r="K14" s="230">
        <v>9</v>
      </c>
      <c r="L14" s="230">
        <v>10</v>
      </c>
    </row>
    <row r="15" spans="2:12" ht="13.95" customHeight="1" x14ac:dyDescent="0.25">
      <c r="B15" s="779">
        <v>1</v>
      </c>
      <c r="C15" s="780" t="s">
        <v>331</v>
      </c>
      <c r="D15" s="300" t="s">
        <v>871</v>
      </c>
      <c r="E15" s="238">
        <v>0</v>
      </c>
      <c r="F15" s="162">
        <f>SUM(G15,J15)</f>
        <v>0</v>
      </c>
      <c r="G15" s="239">
        <f>SUM(H15:I15)</f>
        <v>0</v>
      </c>
      <c r="H15" s="118">
        <v>0</v>
      </c>
      <c r="I15" s="118">
        <v>0</v>
      </c>
      <c r="J15" s="118">
        <f>SUM(K15:L15)</f>
        <v>0</v>
      </c>
      <c r="K15" s="118">
        <v>0</v>
      </c>
      <c r="L15" s="118">
        <v>0</v>
      </c>
    </row>
    <row r="16" spans="2:12" ht="13.95" customHeight="1" x14ac:dyDescent="0.25">
      <c r="B16" s="766"/>
      <c r="C16" s="767"/>
      <c r="D16" s="58" t="s">
        <v>1276</v>
      </c>
      <c r="E16" s="238">
        <v>0</v>
      </c>
      <c r="F16" s="162">
        <f t="shared" ref="F16:F79" si="0">SUM(G16,J16)</f>
        <v>0</v>
      </c>
      <c r="G16" s="239">
        <f t="shared" ref="G16:G79" si="1">SUM(H16:I16)</f>
        <v>0</v>
      </c>
      <c r="H16" s="308">
        <v>0</v>
      </c>
      <c r="I16" s="308">
        <v>0</v>
      </c>
      <c r="J16" s="118">
        <f t="shared" ref="J16:J79" si="2">SUM(K16:L16)</f>
        <v>0</v>
      </c>
      <c r="K16" s="308">
        <v>0</v>
      </c>
      <c r="L16" s="308">
        <v>0</v>
      </c>
    </row>
    <row r="17" spans="1:12" s="228" customFormat="1" ht="13.95" customHeight="1" x14ac:dyDescent="0.25">
      <c r="A17" s="281"/>
      <c r="B17" s="766"/>
      <c r="C17" s="767"/>
      <c r="D17" s="58" t="s">
        <v>739</v>
      </c>
      <c r="E17" s="238">
        <v>0</v>
      </c>
      <c r="F17" s="162">
        <f t="shared" si="0"/>
        <v>0</v>
      </c>
      <c r="G17" s="239">
        <f t="shared" si="1"/>
        <v>0</v>
      </c>
      <c r="H17" s="308">
        <v>0</v>
      </c>
      <c r="I17" s="308">
        <v>0</v>
      </c>
      <c r="J17" s="118">
        <f t="shared" si="2"/>
        <v>0</v>
      </c>
      <c r="K17" s="308">
        <v>0</v>
      </c>
      <c r="L17" s="308">
        <v>0</v>
      </c>
    </row>
    <row r="18" spans="1:12" s="228" customFormat="1" ht="13.95" customHeight="1" x14ac:dyDescent="0.25">
      <c r="A18" s="281"/>
      <c r="B18" s="766">
        <v>2</v>
      </c>
      <c r="C18" s="767" t="s">
        <v>332</v>
      </c>
      <c r="D18" s="58" t="s">
        <v>1277</v>
      </c>
      <c r="E18" s="238">
        <v>0</v>
      </c>
      <c r="F18" s="162">
        <f t="shared" si="0"/>
        <v>0</v>
      </c>
      <c r="G18" s="239">
        <f t="shared" si="1"/>
        <v>0</v>
      </c>
      <c r="H18" s="308">
        <v>0</v>
      </c>
      <c r="I18" s="308">
        <v>0</v>
      </c>
      <c r="J18" s="118">
        <f t="shared" si="2"/>
        <v>0</v>
      </c>
      <c r="K18" s="308">
        <v>0</v>
      </c>
      <c r="L18" s="308">
        <v>0</v>
      </c>
    </row>
    <row r="19" spans="1:12" s="228" customFormat="1" ht="13.95" customHeight="1" x14ac:dyDescent="0.25">
      <c r="A19" s="281"/>
      <c r="B19" s="766"/>
      <c r="C19" s="767"/>
      <c r="D19" s="58" t="s">
        <v>739</v>
      </c>
      <c r="E19" s="238">
        <v>0</v>
      </c>
      <c r="F19" s="162">
        <f t="shared" si="0"/>
        <v>0</v>
      </c>
      <c r="G19" s="239">
        <f t="shared" si="1"/>
        <v>0</v>
      </c>
      <c r="H19" s="308">
        <v>0</v>
      </c>
      <c r="I19" s="308">
        <v>0</v>
      </c>
      <c r="J19" s="118">
        <f t="shared" si="2"/>
        <v>0</v>
      </c>
      <c r="K19" s="308">
        <v>0</v>
      </c>
      <c r="L19" s="308">
        <v>0</v>
      </c>
    </row>
    <row r="20" spans="1:12" s="228" customFormat="1" ht="13.95" customHeight="1" x14ac:dyDescent="0.25">
      <c r="A20" s="281"/>
      <c r="B20" s="766">
        <v>3</v>
      </c>
      <c r="C20" s="767" t="s">
        <v>333</v>
      </c>
      <c r="D20" s="58" t="s">
        <v>872</v>
      </c>
      <c r="E20" s="238">
        <v>0</v>
      </c>
      <c r="F20" s="162">
        <f t="shared" si="0"/>
        <v>0</v>
      </c>
      <c r="G20" s="239">
        <f t="shared" si="1"/>
        <v>0</v>
      </c>
      <c r="H20" s="308">
        <v>0</v>
      </c>
      <c r="I20" s="308">
        <v>0</v>
      </c>
      <c r="J20" s="118">
        <f t="shared" si="2"/>
        <v>0</v>
      </c>
      <c r="K20" s="308">
        <v>0</v>
      </c>
      <c r="L20" s="308">
        <v>0</v>
      </c>
    </row>
    <row r="21" spans="1:12" ht="13.95" customHeight="1" x14ac:dyDescent="0.25">
      <c r="B21" s="766"/>
      <c r="C21" s="767"/>
      <c r="D21" s="58" t="s">
        <v>1278</v>
      </c>
      <c r="E21" s="238">
        <v>0</v>
      </c>
      <c r="F21" s="162">
        <f t="shared" si="0"/>
        <v>0</v>
      </c>
      <c r="G21" s="239">
        <f t="shared" si="1"/>
        <v>0</v>
      </c>
      <c r="H21" s="308">
        <v>0</v>
      </c>
      <c r="I21" s="308">
        <v>0</v>
      </c>
      <c r="J21" s="118">
        <f t="shared" si="2"/>
        <v>0</v>
      </c>
      <c r="K21" s="308">
        <v>0</v>
      </c>
      <c r="L21" s="308">
        <v>0</v>
      </c>
    </row>
    <row r="22" spans="1:12" ht="13.95" customHeight="1" x14ac:dyDescent="0.25">
      <c r="B22" s="766"/>
      <c r="C22" s="767"/>
      <c r="D22" s="58" t="s">
        <v>1279</v>
      </c>
      <c r="E22" s="238">
        <v>0</v>
      </c>
      <c r="F22" s="162">
        <f t="shared" si="0"/>
        <v>0</v>
      </c>
      <c r="G22" s="239">
        <f t="shared" si="1"/>
        <v>0</v>
      </c>
      <c r="H22" s="308">
        <v>0</v>
      </c>
      <c r="I22" s="308">
        <v>0</v>
      </c>
      <c r="J22" s="118">
        <f t="shared" si="2"/>
        <v>0</v>
      </c>
      <c r="K22" s="308">
        <v>0</v>
      </c>
      <c r="L22" s="308">
        <v>0</v>
      </c>
    </row>
    <row r="23" spans="1:12" ht="13.95" customHeight="1" x14ac:dyDescent="0.25">
      <c r="B23" s="766"/>
      <c r="C23" s="767"/>
      <c r="D23" s="58" t="s">
        <v>739</v>
      </c>
      <c r="E23" s="238">
        <v>1</v>
      </c>
      <c r="F23" s="162">
        <f t="shared" si="0"/>
        <v>1</v>
      </c>
      <c r="G23" s="239">
        <f t="shared" si="1"/>
        <v>1</v>
      </c>
      <c r="H23" s="308">
        <v>1</v>
      </c>
      <c r="I23" s="308">
        <v>0</v>
      </c>
      <c r="J23" s="118">
        <f t="shared" si="2"/>
        <v>0</v>
      </c>
      <c r="K23" s="308">
        <v>0</v>
      </c>
      <c r="L23" s="308">
        <v>0</v>
      </c>
    </row>
    <row r="24" spans="1:12" ht="13.95" customHeight="1" x14ac:dyDescent="0.25">
      <c r="B24" s="761">
        <v>4</v>
      </c>
      <c r="C24" s="758" t="s">
        <v>334</v>
      </c>
      <c r="D24" s="58" t="s">
        <v>873</v>
      </c>
      <c r="E24" s="238">
        <v>0</v>
      </c>
      <c r="F24" s="162">
        <f t="shared" si="0"/>
        <v>0</v>
      </c>
      <c r="G24" s="239">
        <f t="shared" si="1"/>
        <v>0</v>
      </c>
      <c r="H24" s="308">
        <v>0</v>
      </c>
      <c r="I24" s="308">
        <v>0</v>
      </c>
      <c r="J24" s="118">
        <f t="shared" si="2"/>
        <v>0</v>
      </c>
      <c r="K24" s="308">
        <v>0</v>
      </c>
      <c r="L24" s="308">
        <v>0</v>
      </c>
    </row>
    <row r="25" spans="1:12" ht="13.95" customHeight="1" x14ac:dyDescent="0.25">
      <c r="B25" s="763"/>
      <c r="C25" s="760"/>
      <c r="D25" s="58" t="s">
        <v>1295</v>
      </c>
      <c r="E25" s="238">
        <v>0</v>
      </c>
      <c r="F25" s="162">
        <f t="shared" si="0"/>
        <v>0</v>
      </c>
      <c r="G25" s="239">
        <f t="shared" si="1"/>
        <v>0</v>
      </c>
      <c r="H25" s="308">
        <v>0</v>
      </c>
      <c r="I25" s="308">
        <v>0</v>
      </c>
      <c r="J25" s="118">
        <f t="shared" si="2"/>
        <v>0</v>
      </c>
      <c r="K25" s="308">
        <v>0</v>
      </c>
      <c r="L25" s="308">
        <v>0</v>
      </c>
    </row>
    <row r="26" spans="1:12" ht="13.95" customHeight="1" x14ac:dyDescent="0.25">
      <c r="B26" s="766">
        <v>5</v>
      </c>
      <c r="C26" s="767" t="s">
        <v>335</v>
      </c>
      <c r="D26" s="58" t="s">
        <v>1280</v>
      </c>
      <c r="E26" s="238">
        <v>0</v>
      </c>
      <c r="F26" s="162">
        <f t="shared" si="0"/>
        <v>0</v>
      </c>
      <c r="G26" s="239">
        <f t="shared" si="1"/>
        <v>0</v>
      </c>
      <c r="H26" s="308">
        <v>0</v>
      </c>
      <c r="I26" s="308">
        <v>0</v>
      </c>
      <c r="J26" s="118">
        <f t="shared" si="2"/>
        <v>0</v>
      </c>
      <c r="K26" s="308">
        <v>0</v>
      </c>
      <c r="L26" s="308">
        <v>0</v>
      </c>
    </row>
    <row r="27" spans="1:12" ht="13.95" customHeight="1" x14ac:dyDescent="0.25">
      <c r="B27" s="766"/>
      <c r="C27" s="767"/>
      <c r="D27" s="58" t="s">
        <v>1281</v>
      </c>
      <c r="E27" s="238">
        <v>0</v>
      </c>
      <c r="F27" s="162">
        <f t="shared" si="0"/>
        <v>0</v>
      </c>
      <c r="G27" s="239">
        <f t="shared" si="1"/>
        <v>0</v>
      </c>
      <c r="H27" s="308">
        <v>0</v>
      </c>
      <c r="I27" s="308">
        <v>0</v>
      </c>
      <c r="J27" s="118">
        <f t="shared" si="2"/>
        <v>0</v>
      </c>
      <c r="K27" s="308">
        <v>0</v>
      </c>
      <c r="L27" s="308">
        <v>0</v>
      </c>
    </row>
    <row r="28" spans="1:12" ht="13.95" customHeight="1" x14ac:dyDescent="0.25">
      <c r="B28" s="766"/>
      <c r="C28" s="767"/>
      <c r="D28" s="58" t="s">
        <v>874</v>
      </c>
      <c r="E28" s="238">
        <v>0</v>
      </c>
      <c r="F28" s="162">
        <f t="shared" si="0"/>
        <v>0</v>
      </c>
      <c r="G28" s="239">
        <f t="shared" si="1"/>
        <v>0</v>
      </c>
      <c r="H28" s="308">
        <v>0</v>
      </c>
      <c r="I28" s="308">
        <v>0</v>
      </c>
      <c r="J28" s="118">
        <f t="shared" si="2"/>
        <v>0</v>
      </c>
      <c r="K28" s="308">
        <v>0</v>
      </c>
      <c r="L28" s="308">
        <v>0</v>
      </c>
    </row>
    <row r="29" spans="1:12" ht="13.95" customHeight="1" x14ac:dyDescent="0.25">
      <c r="B29" s="766"/>
      <c r="C29" s="767"/>
      <c r="D29" s="58" t="s">
        <v>1279</v>
      </c>
      <c r="E29" s="238">
        <v>0</v>
      </c>
      <c r="F29" s="162">
        <f t="shared" si="0"/>
        <v>0</v>
      </c>
      <c r="G29" s="239">
        <f t="shared" si="1"/>
        <v>0</v>
      </c>
      <c r="H29" s="308">
        <v>0</v>
      </c>
      <c r="I29" s="308">
        <v>0</v>
      </c>
      <c r="J29" s="118">
        <f t="shared" si="2"/>
        <v>0</v>
      </c>
      <c r="K29" s="308">
        <v>0</v>
      </c>
      <c r="L29" s="308">
        <v>0</v>
      </c>
    </row>
    <row r="30" spans="1:12" ht="13.95" customHeight="1" x14ac:dyDescent="0.25">
      <c r="B30" s="766"/>
      <c r="C30" s="767"/>
      <c r="D30" s="58" t="s">
        <v>739</v>
      </c>
      <c r="E30" s="238">
        <v>0</v>
      </c>
      <c r="F30" s="162">
        <f t="shared" si="0"/>
        <v>0</v>
      </c>
      <c r="G30" s="239">
        <f t="shared" si="1"/>
        <v>0</v>
      </c>
      <c r="H30" s="308">
        <v>0</v>
      </c>
      <c r="I30" s="308">
        <v>0</v>
      </c>
      <c r="J30" s="118">
        <f t="shared" si="2"/>
        <v>0</v>
      </c>
      <c r="K30" s="308">
        <v>0</v>
      </c>
      <c r="L30" s="308">
        <v>0</v>
      </c>
    </row>
    <row r="31" spans="1:12" ht="13.95" customHeight="1" x14ac:dyDescent="0.25">
      <c r="B31" s="769">
        <v>6</v>
      </c>
      <c r="C31" s="767" t="s">
        <v>336</v>
      </c>
      <c r="D31" s="58" t="s">
        <v>875</v>
      </c>
      <c r="E31" s="238">
        <v>0</v>
      </c>
      <c r="F31" s="162">
        <f t="shared" si="0"/>
        <v>0</v>
      </c>
      <c r="G31" s="239">
        <f t="shared" si="1"/>
        <v>0</v>
      </c>
      <c r="H31" s="308">
        <v>0</v>
      </c>
      <c r="I31" s="308">
        <v>0</v>
      </c>
      <c r="J31" s="118">
        <f t="shared" si="2"/>
        <v>0</v>
      </c>
      <c r="K31" s="308">
        <v>0</v>
      </c>
      <c r="L31" s="308">
        <v>0</v>
      </c>
    </row>
    <row r="32" spans="1:12" ht="13.95" customHeight="1" x14ac:dyDescent="0.25">
      <c r="B32" s="769"/>
      <c r="C32" s="767"/>
      <c r="D32" s="58" t="s">
        <v>989</v>
      </c>
      <c r="E32" s="238">
        <v>2</v>
      </c>
      <c r="F32" s="162">
        <f t="shared" si="0"/>
        <v>0</v>
      </c>
      <c r="G32" s="239">
        <f t="shared" si="1"/>
        <v>0</v>
      </c>
      <c r="H32" s="308">
        <v>0</v>
      </c>
      <c r="I32" s="308">
        <v>0</v>
      </c>
      <c r="J32" s="118">
        <f t="shared" si="2"/>
        <v>0</v>
      </c>
      <c r="K32" s="308">
        <v>0</v>
      </c>
      <c r="L32" s="308">
        <v>0</v>
      </c>
    </row>
    <row r="33" spans="2:12" ht="13.95" customHeight="1" x14ac:dyDescent="0.25">
      <c r="B33" s="769"/>
      <c r="C33" s="767"/>
      <c r="D33" s="58" t="s">
        <v>739</v>
      </c>
      <c r="E33" s="238">
        <v>1</v>
      </c>
      <c r="F33" s="162">
        <f t="shared" si="0"/>
        <v>0</v>
      </c>
      <c r="G33" s="239">
        <f t="shared" si="1"/>
        <v>0</v>
      </c>
      <c r="H33" s="308">
        <v>0</v>
      </c>
      <c r="I33" s="308">
        <v>0</v>
      </c>
      <c r="J33" s="118">
        <f t="shared" si="2"/>
        <v>0</v>
      </c>
      <c r="K33" s="308">
        <v>0</v>
      </c>
      <c r="L33" s="308">
        <v>0</v>
      </c>
    </row>
    <row r="34" spans="2:12" ht="13.95" customHeight="1" x14ac:dyDescent="0.25">
      <c r="B34" s="766">
        <v>7</v>
      </c>
      <c r="C34" s="767" t="s">
        <v>337</v>
      </c>
      <c r="D34" s="58" t="s">
        <v>990</v>
      </c>
      <c r="E34" s="238">
        <v>0</v>
      </c>
      <c r="F34" s="162">
        <f t="shared" si="0"/>
        <v>0</v>
      </c>
      <c r="G34" s="239">
        <f t="shared" si="1"/>
        <v>0</v>
      </c>
      <c r="H34" s="308">
        <v>0</v>
      </c>
      <c r="I34" s="308">
        <v>0</v>
      </c>
      <c r="J34" s="118">
        <f t="shared" si="2"/>
        <v>0</v>
      </c>
      <c r="K34" s="308">
        <v>0</v>
      </c>
      <c r="L34" s="308">
        <v>0</v>
      </c>
    </row>
    <row r="35" spans="2:12" ht="13.95" customHeight="1" x14ac:dyDescent="0.25">
      <c r="B35" s="766"/>
      <c r="C35" s="767"/>
      <c r="D35" s="58" t="s">
        <v>1053</v>
      </c>
      <c r="E35" s="238">
        <v>0</v>
      </c>
      <c r="F35" s="162">
        <f t="shared" si="0"/>
        <v>0</v>
      </c>
      <c r="G35" s="239">
        <f t="shared" si="1"/>
        <v>0</v>
      </c>
      <c r="H35" s="308">
        <v>0</v>
      </c>
      <c r="I35" s="308">
        <v>0</v>
      </c>
      <c r="J35" s="118">
        <f t="shared" si="2"/>
        <v>0</v>
      </c>
      <c r="K35" s="308">
        <v>0</v>
      </c>
      <c r="L35" s="308">
        <v>0</v>
      </c>
    </row>
    <row r="36" spans="2:12" ht="13.8" x14ac:dyDescent="0.25">
      <c r="B36" s="766"/>
      <c r="C36" s="767"/>
      <c r="D36" s="58" t="s">
        <v>740</v>
      </c>
      <c r="E36" s="238">
        <v>0</v>
      </c>
      <c r="F36" s="162">
        <f t="shared" si="0"/>
        <v>0</v>
      </c>
      <c r="G36" s="239">
        <v>0</v>
      </c>
      <c r="H36" s="308">
        <v>0</v>
      </c>
      <c r="I36" s="308">
        <v>0</v>
      </c>
      <c r="J36" s="118">
        <f t="shared" si="2"/>
        <v>0</v>
      </c>
      <c r="K36" s="308">
        <v>0</v>
      </c>
      <c r="L36" s="308">
        <v>0</v>
      </c>
    </row>
    <row r="37" spans="2:12" ht="13.95" customHeight="1" x14ac:dyDescent="0.25">
      <c r="B37" s="766"/>
      <c r="C37" s="767"/>
      <c r="D37" s="58" t="s">
        <v>876</v>
      </c>
      <c r="E37" s="238">
        <v>0</v>
      </c>
      <c r="F37" s="162">
        <f t="shared" si="0"/>
        <v>0</v>
      </c>
      <c r="G37" s="239">
        <f t="shared" si="1"/>
        <v>0</v>
      </c>
      <c r="H37" s="308">
        <v>0</v>
      </c>
      <c r="I37" s="308">
        <v>0</v>
      </c>
      <c r="J37" s="118">
        <f t="shared" si="2"/>
        <v>0</v>
      </c>
      <c r="K37" s="308">
        <v>0</v>
      </c>
      <c r="L37" s="308">
        <v>0</v>
      </c>
    </row>
    <row r="38" spans="2:12" ht="13.95" customHeight="1" x14ac:dyDescent="0.25">
      <c r="B38" s="766"/>
      <c r="C38" s="767"/>
      <c r="D38" s="58" t="s">
        <v>739</v>
      </c>
      <c r="E38" s="238">
        <v>0</v>
      </c>
      <c r="F38" s="162">
        <f t="shared" si="0"/>
        <v>0</v>
      </c>
      <c r="G38" s="239">
        <f t="shared" si="1"/>
        <v>0</v>
      </c>
      <c r="H38" s="308">
        <v>0</v>
      </c>
      <c r="I38" s="308">
        <v>0</v>
      </c>
      <c r="J38" s="118">
        <f t="shared" si="2"/>
        <v>0</v>
      </c>
      <c r="K38" s="308">
        <v>0</v>
      </c>
      <c r="L38" s="308">
        <v>0</v>
      </c>
    </row>
    <row r="39" spans="2:12" ht="13.95" customHeight="1" x14ac:dyDescent="0.25">
      <c r="B39" s="309">
        <v>8</v>
      </c>
      <c r="C39" s="310" t="s">
        <v>338</v>
      </c>
      <c r="D39" s="58" t="s">
        <v>991</v>
      </c>
      <c r="E39" s="238">
        <v>42</v>
      </c>
      <c r="F39" s="162">
        <f t="shared" si="0"/>
        <v>0</v>
      </c>
      <c r="G39" s="239">
        <f t="shared" si="1"/>
        <v>0</v>
      </c>
      <c r="H39" s="308">
        <v>0</v>
      </c>
      <c r="I39" s="308">
        <v>0</v>
      </c>
      <c r="J39" s="118">
        <f t="shared" si="2"/>
        <v>0</v>
      </c>
      <c r="K39" s="308">
        <v>0</v>
      </c>
      <c r="L39" s="308">
        <v>0</v>
      </c>
    </row>
    <row r="40" spans="2:12" ht="13.95" customHeight="1" x14ac:dyDescent="0.25">
      <c r="B40" s="766">
        <v>9</v>
      </c>
      <c r="C40" s="767" t="s">
        <v>339</v>
      </c>
      <c r="D40" s="58" t="s">
        <v>992</v>
      </c>
      <c r="E40" s="238">
        <v>0</v>
      </c>
      <c r="F40" s="162">
        <f t="shared" si="0"/>
        <v>0</v>
      </c>
      <c r="G40" s="239">
        <f t="shared" si="1"/>
        <v>0</v>
      </c>
      <c r="H40" s="308">
        <v>0</v>
      </c>
      <c r="I40" s="308">
        <v>0</v>
      </c>
      <c r="J40" s="118">
        <f t="shared" si="2"/>
        <v>0</v>
      </c>
      <c r="K40" s="308">
        <v>0</v>
      </c>
      <c r="L40" s="308">
        <v>0</v>
      </c>
    </row>
    <row r="41" spans="2:12" ht="13.8" x14ac:dyDescent="0.25">
      <c r="B41" s="766"/>
      <c r="C41" s="767"/>
      <c r="D41" s="58" t="s">
        <v>877</v>
      </c>
      <c r="E41" s="238">
        <v>0</v>
      </c>
      <c r="F41" s="162">
        <f t="shared" si="0"/>
        <v>0</v>
      </c>
      <c r="G41" s="239">
        <f t="shared" si="1"/>
        <v>0</v>
      </c>
      <c r="H41" s="308">
        <v>0</v>
      </c>
      <c r="I41" s="308">
        <v>0</v>
      </c>
      <c r="J41" s="118">
        <f t="shared" si="2"/>
        <v>0</v>
      </c>
      <c r="K41" s="308">
        <v>0</v>
      </c>
      <c r="L41" s="308">
        <v>0</v>
      </c>
    </row>
    <row r="42" spans="2:12" ht="13.95" customHeight="1" x14ac:dyDescent="0.25">
      <c r="B42" s="766"/>
      <c r="C42" s="767"/>
      <c r="D42" s="58" t="s">
        <v>1282</v>
      </c>
      <c r="E42" s="238">
        <v>0</v>
      </c>
      <c r="F42" s="162">
        <f t="shared" si="0"/>
        <v>0</v>
      </c>
      <c r="G42" s="239">
        <f t="shared" si="1"/>
        <v>0</v>
      </c>
      <c r="H42" s="308">
        <v>0</v>
      </c>
      <c r="I42" s="308">
        <v>0</v>
      </c>
      <c r="J42" s="118">
        <f t="shared" si="2"/>
        <v>0</v>
      </c>
      <c r="K42" s="308">
        <v>0</v>
      </c>
      <c r="L42" s="308">
        <v>0</v>
      </c>
    </row>
    <row r="43" spans="2:12" ht="13.95" customHeight="1" x14ac:dyDescent="0.25">
      <c r="B43" s="766"/>
      <c r="C43" s="767"/>
      <c r="D43" s="58" t="s">
        <v>739</v>
      </c>
      <c r="E43" s="238">
        <v>0</v>
      </c>
      <c r="F43" s="162">
        <f t="shared" si="0"/>
        <v>0</v>
      </c>
      <c r="G43" s="239">
        <f t="shared" si="1"/>
        <v>0</v>
      </c>
      <c r="H43" s="308">
        <v>0</v>
      </c>
      <c r="I43" s="308">
        <v>0</v>
      </c>
      <c r="J43" s="118">
        <f t="shared" si="2"/>
        <v>0</v>
      </c>
      <c r="K43" s="308">
        <v>0</v>
      </c>
      <c r="L43" s="308">
        <v>0</v>
      </c>
    </row>
    <row r="44" spans="2:12" ht="13.95" customHeight="1" x14ac:dyDescent="0.25">
      <c r="B44" s="766"/>
      <c r="C44" s="768"/>
      <c r="D44" s="58" t="s">
        <v>741</v>
      </c>
      <c r="E44" s="238">
        <v>0</v>
      </c>
      <c r="F44" s="162">
        <f t="shared" si="0"/>
        <v>0</v>
      </c>
      <c r="G44" s="239">
        <f t="shared" si="1"/>
        <v>0</v>
      </c>
      <c r="H44" s="308">
        <v>0</v>
      </c>
      <c r="I44" s="308">
        <v>0</v>
      </c>
      <c r="J44" s="118">
        <f t="shared" si="2"/>
        <v>0</v>
      </c>
      <c r="K44" s="308">
        <v>0</v>
      </c>
      <c r="L44" s="308">
        <v>0</v>
      </c>
    </row>
    <row r="45" spans="2:12" ht="13.95" customHeight="1" x14ac:dyDescent="0.25">
      <c r="B45" s="309">
        <v>10</v>
      </c>
      <c r="C45" s="310" t="s">
        <v>340</v>
      </c>
      <c r="D45" s="58" t="s">
        <v>1283</v>
      </c>
      <c r="E45" s="238">
        <v>0</v>
      </c>
      <c r="F45" s="162">
        <f t="shared" si="0"/>
        <v>0</v>
      </c>
      <c r="G45" s="239">
        <f t="shared" si="1"/>
        <v>0</v>
      </c>
      <c r="H45" s="308">
        <v>0</v>
      </c>
      <c r="I45" s="308">
        <v>0</v>
      </c>
      <c r="J45" s="118">
        <f t="shared" si="2"/>
        <v>0</v>
      </c>
      <c r="K45" s="308">
        <v>0</v>
      </c>
      <c r="L45" s="308">
        <v>0</v>
      </c>
    </row>
    <row r="46" spans="2:12" ht="13.95" customHeight="1" x14ac:dyDescent="0.25">
      <c r="B46" s="766">
        <v>11</v>
      </c>
      <c r="C46" s="767" t="s">
        <v>341</v>
      </c>
      <c r="D46" s="58" t="s">
        <v>878</v>
      </c>
      <c r="E46" s="238">
        <v>0</v>
      </c>
      <c r="F46" s="162">
        <f t="shared" si="0"/>
        <v>0</v>
      </c>
      <c r="G46" s="239">
        <f t="shared" si="1"/>
        <v>0</v>
      </c>
      <c r="H46" s="308">
        <v>0</v>
      </c>
      <c r="I46" s="308">
        <v>0</v>
      </c>
      <c r="J46" s="118">
        <f t="shared" si="2"/>
        <v>0</v>
      </c>
      <c r="K46" s="308">
        <v>0</v>
      </c>
      <c r="L46" s="308">
        <v>0</v>
      </c>
    </row>
    <row r="47" spans="2:12" ht="13.95" customHeight="1" x14ac:dyDescent="0.25">
      <c r="B47" s="766"/>
      <c r="C47" s="767"/>
      <c r="D47" s="58" t="s">
        <v>739</v>
      </c>
      <c r="E47" s="238">
        <v>0</v>
      </c>
      <c r="F47" s="162">
        <f t="shared" si="0"/>
        <v>0</v>
      </c>
      <c r="G47" s="239">
        <f t="shared" si="1"/>
        <v>0</v>
      </c>
      <c r="H47" s="308">
        <v>0</v>
      </c>
      <c r="I47" s="308">
        <v>0</v>
      </c>
      <c r="J47" s="118">
        <f t="shared" si="2"/>
        <v>0</v>
      </c>
      <c r="K47" s="308">
        <v>0</v>
      </c>
      <c r="L47" s="308">
        <v>0</v>
      </c>
    </row>
    <row r="48" spans="2:12" ht="13.95" customHeight="1" x14ac:dyDescent="0.25">
      <c r="B48" s="769">
        <v>12</v>
      </c>
      <c r="C48" s="767" t="s">
        <v>342</v>
      </c>
      <c r="D48" s="58" t="s">
        <v>995</v>
      </c>
      <c r="E48" s="238">
        <v>0</v>
      </c>
      <c r="F48" s="162">
        <f t="shared" si="0"/>
        <v>0</v>
      </c>
      <c r="G48" s="239">
        <f t="shared" si="1"/>
        <v>0</v>
      </c>
      <c r="H48" s="308">
        <v>0</v>
      </c>
      <c r="I48" s="308">
        <v>0</v>
      </c>
      <c r="J48" s="118">
        <f t="shared" si="2"/>
        <v>0</v>
      </c>
      <c r="K48" s="308">
        <v>0</v>
      </c>
      <c r="L48" s="308">
        <v>0</v>
      </c>
    </row>
    <row r="49" spans="2:12" ht="13.95" customHeight="1" x14ac:dyDescent="0.25">
      <c r="B49" s="769"/>
      <c r="C49" s="767"/>
      <c r="D49" s="58" t="s">
        <v>741</v>
      </c>
      <c r="E49" s="238">
        <v>0</v>
      </c>
      <c r="F49" s="162">
        <f t="shared" si="0"/>
        <v>0</v>
      </c>
      <c r="G49" s="239">
        <f t="shared" si="1"/>
        <v>0</v>
      </c>
      <c r="H49" s="308">
        <v>0</v>
      </c>
      <c r="I49" s="308">
        <v>0</v>
      </c>
      <c r="J49" s="118">
        <f t="shared" si="2"/>
        <v>0</v>
      </c>
      <c r="K49" s="308">
        <v>0</v>
      </c>
      <c r="L49" s="308">
        <v>0</v>
      </c>
    </row>
    <row r="50" spans="2:12" ht="13.95" customHeight="1" x14ac:dyDescent="0.25">
      <c r="B50" s="769"/>
      <c r="C50" s="767"/>
      <c r="D50" s="58" t="s">
        <v>742</v>
      </c>
      <c r="E50" s="238">
        <v>0</v>
      </c>
      <c r="F50" s="162">
        <f t="shared" si="0"/>
        <v>0</v>
      </c>
      <c r="G50" s="239">
        <f t="shared" si="1"/>
        <v>0</v>
      </c>
      <c r="H50" s="308">
        <v>0</v>
      </c>
      <c r="I50" s="308">
        <v>0</v>
      </c>
      <c r="J50" s="118">
        <f t="shared" si="2"/>
        <v>0</v>
      </c>
      <c r="K50" s="308">
        <v>0</v>
      </c>
      <c r="L50" s="308">
        <v>0</v>
      </c>
    </row>
    <row r="51" spans="2:12" ht="13.95" customHeight="1" x14ac:dyDescent="0.25">
      <c r="B51" s="769"/>
      <c r="C51" s="767"/>
      <c r="D51" s="58" t="s">
        <v>1282</v>
      </c>
      <c r="E51" s="238">
        <v>0</v>
      </c>
      <c r="F51" s="162">
        <f t="shared" si="0"/>
        <v>0</v>
      </c>
      <c r="G51" s="239">
        <f t="shared" si="1"/>
        <v>0</v>
      </c>
      <c r="H51" s="308">
        <v>0</v>
      </c>
      <c r="I51" s="308">
        <v>0</v>
      </c>
      <c r="J51" s="118">
        <f t="shared" si="2"/>
        <v>0</v>
      </c>
      <c r="K51" s="308">
        <v>0</v>
      </c>
      <c r="L51" s="308">
        <v>0</v>
      </c>
    </row>
    <row r="52" spans="2:12" ht="13.95" customHeight="1" x14ac:dyDescent="0.25">
      <c r="B52" s="766">
        <v>13</v>
      </c>
      <c r="C52" s="767" t="s">
        <v>343</v>
      </c>
      <c r="D52" s="58" t="s">
        <v>997</v>
      </c>
      <c r="E52" s="238">
        <v>1</v>
      </c>
      <c r="F52" s="162">
        <f t="shared" si="0"/>
        <v>0</v>
      </c>
      <c r="G52" s="239">
        <f t="shared" si="1"/>
        <v>0</v>
      </c>
      <c r="H52" s="308">
        <v>0</v>
      </c>
      <c r="I52" s="308">
        <v>0</v>
      </c>
      <c r="J52" s="118">
        <f t="shared" si="2"/>
        <v>0</v>
      </c>
      <c r="K52" s="308">
        <v>0</v>
      </c>
      <c r="L52" s="308">
        <v>0</v>
      </c>
    </row>
    <row r="53" spans="2:12" ht="13.95" customHeight="1" x14ac:dyDescent="0.25">
      <c r="B53" s="766"/>
      <c r="C53" s="767"/>
      <c r="D53" s="58" t="s">
        <v>483</v>
      </c>
      <c r="E53" s="238">
        <v>0</v>
      </c>
      <c r="F53" s="162">
        <f t="shared" si="0"/>
        <v>0</v>
      </c>
      <c r="G53" s="239">
        <f t="shared" si="1"/>
        <v>0</v>
      </c>
      <c r="H53" s="308">
        <v>0</v>
      </c>
      <c r="I53" s="308">
        <v>0</v>
      </c>
      <c r="J53" s="118">
        <f t="shared" si="2"/>
        <v>0</v>
      </c>
      <c r="K53" s="308">
        <v>0</v>
      </c>
      <c r="L53" s="308">
        <v>0</v>
      </c>
    </row>
    <row r="54" spans="2:12" ht="13.95" customHeight="1" x14ac:dyDescent="0.25">
      <c r="B54" s="766"/>
      <c r="C54" s="767"/>
      <c r="D54" s="58" t="s">
        <v>739</v>
      </c>
      <c r="E54" s="238">
        <v>0</v>
      </c>
      <c r="F54" s="162">
        <f t="shared" si="0"/>
        <v>0</v>
      </c>
      <c r="G54" s="239">
        <f t="shared" si="1"/>
        <v>0</v>
      </c>
      <c r="H54" s="308">
        <v>0</v>
      </c>
      <c r="I54" s="308">
        <v>0</v>
      </c>
      <c r="J54" s="118">
        <f t="shared" si="2"/>
        <v>0</v>
      </c>
      <c r="K54" s="308">
        <v>0</v>
      </c>
      <c r="L54" s="308">
        <v>0</v>
      </c>
    </row>
    <row r="55" spans="2:12" ht="13.95" customHeight="1" x14ac:dyDescent="0.25">
      <c r="B55" s="766">
        <v>14</v>
      </c>
      <c r="C55" s="767" t="s">
        <v>344</v>
      </c>
      <c r="D55" s="58" t="s">
        <v>1071</v>
      </c>
      <c r="E55" s="238">
        <v>3</v>
      </c>
      <c r="F55" s="162">
        <f t="shared" si="0"/>
        <v>0</v>
      </c>
      <c r="G55" s="239">
        <f t="shared" si="1"/>
        <v>0</v>
      </c>
      <c r="H55" s="308">
        <v>0</v>
      </c>
      <c r="I55" s="308">
        <v>0</v>
      </c>
      <c r="J55" s="118">
        <f t="shared" si="2"/>
        <v>0</v>
      </c>
      <c r="K55" s="308">
        <v>0</v>
      </c>
      <c r="L55" s="308">
        <v>0</v>
      </c>
    </row>
    <row r="56" spans="2:12" ht="13.95" customHeight="1" x14ac:dyDescent="0.25">
      <c r="B56" s="766"/>
      <c r="C56" s="767"/>
      <c r="D56" s="58" t="s">
        <v>474</v>
      </c>
      <c r="E56" s="238">
        <v>5</v>
      </c>
      <c r="F56" s="162">
        <f t="shared" si="0"/>
        <v>0</v>
      </c>
      <c r="G56" s="239">
        <f t="shared" si="1"/>
        <v>0</v>
      </c>
      <c r="H56" s="308">
        <v>0</v>
      </c>
      <c r="I56" s="308">
        <v>0</v>
      </c>
      <c r="J56" s="118">
        <f t="shared" si="2"/>
        <v>0</v>
      </c>
      <c r="K56" s="308">
        <v>0</v>
      </c>
      <c r="L56" s="308">
        <v>0</v>
      </c>
    </row>
    <row r="57" spans="2:12" ht="13.95" customHeight="1" x14ac:dyDescent="0.25">
      <c r="B57" s="766">
        <v>15</v>
      </c>
      <c r="C57" s="767" t="s">
        <v>345</v>
      </c>
      <c r="D57" s="58" t="s">
        <v>879</v>
      </c>
      <c r="E57" s="238">
        <v>0</v>
      </c>
      <c r="F57" s="162">
        <f t="shared" si="0"/>
        <v>0</v>
      </c>
      <c r="G57" s="239">
        <f t="shared" si="1"/>
        <v>0</v>
      </c>
      <c r="H57" s="308">
        <v>0</v>
      </c>
      <c r="I57" s="308">
        <v>0</v>
      </c>
      <c r="J57" s="118">
        <f t="shared" si="2"/>
        <v>0</v>
      </c>
      <c r="K57" s="308">
        <v>0</v>
      </c>
      <c r="L57" s="308">
        <v>0</v>
      </c>
    </row>
    <row r="58" spans="2:12" ht="13.95" customHeight="1" x14ac:dyDescent="0.25">
      <c r="B58" s="766"/>
      <c r="C58" s="768"/>
      <c r="D58" s="58" t="s">
        <v>999</v>
      </c>
      <c r="E58" s="238">
        <v>0</v>
      </c>
      <c r="F58" s="162">
        <f t="shared" si="0"/>
        <v>0</v>
      </c>
      <c r="G58" s="239">
        <f t="shared" si="1"/>
        <v>0</v>
      </c>
      <c r="H58" s="308">
        <v>0</v>
      </c>
      <c r="I58" s="308">
        <v>0</v>
      </c>
      <c r="J58" s="118">
        <f t="shared" si="2"/>
        <v>0</v>
      </c>
      <c r="K58" s="308">
        <v>0</v>
      </c>
      <c r="L58" s="308">
        <v>0</v>
      </c>
    </row>
    <row r="59" spans="2:12" ht="13.95" customHeight="1" x14ac:dyDescent="0.25">
      <c r="B59" s="766"/>
      <c r="C59" s="768"/>
      <c r="D59" s="58" t="s">
        <v>743</v>
      </c>
      <c r="E59" s="238">
        <v>0</v>
      </c>
      <c r="F59" s="162">
        <f t="shared" si="0"/>
        <v>0</v>
      </c>
      <c r="G59" s="239">
        <f t="shared" si="1"/>
        <v>0</v>
      </c>
      <c r="H59" s="308">
        <v>0</v>
      </c>
      <c r="I59" s="308">
        <v>0</v>
      </c>
      <c r="J59" s="118">
        <f t="shared" si="2"/>
        <v>0</v>
      </c>
      <c r="K59" s="308">
        <v>0</v>
      </c>
      <c r="L59" s="308">
        <v>0</v>
      </c>
    </row>
    <row r="60" spans="2:12" ht="13.95" customHeight="1" x14ac:dyDescent="0.25">
      <c r="B60" s="769">
        <v>16</v>
      </c>
      <c r="C60" s="770" t="s">
        <v>346</v>
      </c>
      <c r="D60" s="103" t="s">
        <v>481</v>
      </c>
      <c r="E60" s="238">
        <v>0</v>
      </c>
      <c r="F60" s="162">
        <f t="shared" si="0"/>
        <v>0</v>
      </c>
      <c r="G60" s="239">
        <f t="shared" si="1"/>
        <v>0</v>
      </c>
      <c r="H60" s="308">
        <v>0</v>
      </c>
      <c r="I60" s="308">
        <v>0</v>
      </c>
      <c r="J60" s="118">
        <f t="shared" si="2"/>
        <v>0</v>
      </c>
      <c r="K60" s="308">
        <v>0</v>
      </c>
      <c r="L60" s="308">
        <v>0</v>
      </c>
    </row>
    <row r="61" spans="2:12" ht="13.95" customHeight="1" x14ac:dyDescent="0.25">
      <c r="B61" s="769"/>
      <c r="C61" s="770"/>
      <c r="D61" s="103" t="s">
        <v>482</v>
      </c>
      <c r="E61" s="238">
        <v>0</v>
      </c>
      <c r="F61" s="162">
        <f t="shared" si="0"/>
        <v>0</v>
      </c>
      <c r="G61" s="239">
        <f t="shared" si="1"/>
        <v>0</v>
      </c>
      <c r="H61" s="308">
        <v>0</v>
      </c>
      <c r="I61" s="308">
        <v>0</v>
      </c>
      <c r="J61" s="118">
        <f t="shared" si="2"/>
        <v>0</v>
      </c>
      <c r="K61" s="308">
        <v>0</v>
      </c>
      <c r="L61" s="308">
        <v>0</v>
      </c>
    </row>
    <row r="62" spans="2:12" ht="13.95" customHeight="1" x14ac:dyDescent="0.25">
      <c r="B62" s="769"/>
      <c r="C62" s="770"/>
      <c r="D62" s="103" t="s">
        <v>1269</v>
      </c>
      <c r="E62" s="238">
        <v>0</v>
      </c>
      <c r="F62" s="162">
        <f t="shared" si="0"/>
        <v>0</v>
      </c>
      <c r="G62" s="239">
        <f t="shared" si="1"/>
        <v>0</v>
      </c>
      <c r="H62" s="308">
        <v>0</v>
      </c>
      <c r="I62" s="308">
        <v>0</v>
      </c>
      <c r="J62" s="118">
        <f t="shared" si="2"/>
        <v>0</v>
      </c>
      <c r="K62" s="308">
        <v>0</v>
      </c>
      <c r="L62" s="308">
        <v>0</v>
      </c>
    </row>
    <row r="63" spans="2:12" ht="13.95" customHeight="1" x14ac:dyDescent="0.25">
      <c r="B63" s="769"/>
      <c r="C63" s="770"/>
      <c r="D63" s="103" t="s">
        <v>1268</v>
      </c>
      <c r="E63" s="238">
        <v>0</v>
      </c>
      <c r="F63" s="162">
        <f t="shared" si="0"/>
        <v>0</v>
      </c>
      <c r="G63" s="239">
        <f t="shared" si="1"/>
        <v>0</v>
      </c>
      <c r="H63" s="308">
        <v>0</v>
      </c>
      <c r="I63" s="308">
        <v>0</v>
      </c>
      <c r="J63" s="118">
        <f t="shared" si="2"/>
        <v>0</v>
      </c>
      <c r="K63" s="308">
        <v>0</v>
      </c>
      <c r="L63" s="308">
        <v>0</v>
      </c>
    </row>
    <row r="64" spans="2:12" ht="13.95" customHeight="1" x14ac:dyDescent="0.25">
      <c r="B64" s="769"/>
      <c r="C64" s="770"/>
      <c r="D64" s="58" t="s">
        <v>1282</v>
      </c>
      <c r="E64" s="238">
        <v>0</v>
      </c>
      <c r="F64" s="162">
        <f t="shared" si="0"/>
        <v>0</v>
      </c>
      <c r="G64" s="239">
        <f t="shared" si="1"/>
        <v>0</v>
      </c>
      <c r="H64" s="308">
        <v>0</v>
      </c>
      <c r="I64" s="308">
        <v>0</v>
      </c>
      <c r="J64" s="118">
        <f t="shared" si="2"/>
        <v>0</v>
      </c>
      <c r="K64" s="308">
        <v>0</v>
      </c>
      <c r="L64" s="308">
        <v>0</v>
      </c>
    </row>
    <row r="65" spans="2:12" ht="13.95" customHeight="1" x14ac:dyDescent="0.25">
      <c r="B65" s="769"/>
      <c r="C65" s="770"/>
      <c r="D65" s="103" t="s">
        <v>880</v>
      </c>
      <c r="E65" s="238">
        <v>0</v>
      </c>
      <c r="F65" s="162">
        <f t="shared" si="0"/>
        <v>0</v>
      </c>
      <c r="G65" s="239">
        <f t="shared" si="1"/>
        <v>0</v>
      </c>
      <c r="H65" s="308">
        <v>0</v>
      </c>
      <c r="I65" s="308">
        <v>0</v>
      </c>
      <c r="J65" s="118">
        <f t="shared" si="2"/>
        <v>0</v>
      </c>
      <c r="K65" s="308">
        <v>0</v>
      </c>
      <c r="L65" s="308">
        <v>0</v>
      </c>
    </row>
    <row r="66" spans="2:12" ht="13.95" customHeight="1" x14ac:dyDescent="0.25">
      <c r="B66" s="769"/>
      <c r="C66" s="770"/>
      <c r="D66" s="103" t="s">
        <v>739</v>
      </c>
      <c r="E66" s="238">
        <v>0</v>
      </c>
      <c r="F66" s="162">
        <f t="shared" si="0"/>
        <v>0</v>
      </c>
      <c r="G66" s="239">
        <f t="shared" si="1"/>
        <v>0</v>
      </c>
      <c r="H66" s="308">
        <v>0</v>
      </c>
      <c r="I66" s="308">
        <v>0</v>
      </c>
      <c r="J66" s="118">
        <f t="shared" si="2"/>
        <v>0</v>
      </c>
      <c r="K66" s="308">
        <v>0</v>
      </c>
      <c r="L66" s="308">
        <v>0</v>
      </c>
    </row>
    <row r="67" spans="2:12" ht="13.95" customHeight="1" x14ac:dyDescent="0.25">
      <c r="B67" s="766">
        <v>17</v>
      </c>
      <c r="C67" s="767" t="s">
        <v>347</v>
      </c>
      <c r="D67" s="103" t="s">
        <v>485</v>
      </c>
      <c r="E67" s="238">
        <v>0</v>
      </c>
      <c r="F67" s="162">
        <f t="shared" si="0"/>
        <v>0</v>
      </c>
      <c r="G67" s="239">
        <f t="shared" si="1"/>
        <v>0</v>
      </c>
      <c r="H67" s="308">
        <v>0</v>
      </c>
      <c r="I67" s="308">
        <v>0</v>
      </c>
      <c r="J67" s="118">
        <f t="shared" si="2"/>
        <v>0</v>
      </c>
      <c r="K67" s="308">
        <v>0</v>
      </c>
      <c r="L67" s="308">
        <v>0</v>
      </c>
    </row>
    <row r="68" spans="2:12" ht="13.95" customHeight="1" x14ac:dyDescent="0.25">
      <c r="B68" s="766"/>
      <c r="C68" s="767"/>
      <c r="D68" s="58" t="s">
        <v>739</v>
      </c>
      <c r="E68" s="238">
        <v>0</v>
      </c>
      <c r="F68" s="162">
        <f t="shared" si="0"/>
        <v>0</v>
      </c>
      <c r="G68" s="239">
        <f t="shared" si="1"/>
        <v>0</v>
      </c>
      <c r="H68" s="308">
        <v>0</v>
      </c>
      <c r="I68" s="308">
        <v>0</v>
      </c>
      <c r="J68" s="118">
        <f t="shared" si="2"/>
        <v>0</v>
      </c>
      <c r="K68" s="308">
        <v>0</v>
      </c>
      <c r="L68" s="308">
        <v>0</v>
      </c>
    </row>
    <row r="69" spans="2:12" ht="13.95" customHeight="1" x14ac:dyDescent="0.25">
      <c r="B69" s="766">
        <v>18</v>
      </c>
      <c r="C69" s="767" t="s">
        <v>744</v>
      </c>
      <c r="D69" s="58" t="s">
        <v>1000</v>
      </c>
      <c r="E69" s="238">
        <v>0</v>
      </c>
      <c r="F69" s="162">
        <f t="shared" si="0"/>
        <v>0</v>
      </c>
      <c r="G69" s="239">
        <f t="shared" si="1"/>
        <v>0</v>
      </c>
      <c r="H69" s="308">
        <v>0</v>
      </c>
      <c r="I69" s="308">
        <v>0</v>
      </c>
      <c r="J69" s="118">
        <f t="shared" si="2"/>
        <v>0</v>
      </c>
      <c r="K69" s="308">
        <v>0</v>
      </c>
      <c r="L69" s="308">
        <v>0</v>
      </c>
    </row>
    <row r="70" spans="2:12" ht="13.95" customHeight="1" x14ac:dyDescent="0.25">
      <c r="B70" s="766"/>
      <c r="C70" s="767"/>
      <c r="D70" s="58" t="s">
        <v>745</v>
      </c>
      <c r="E70" s="238">
        <v>0</v>
      </c>
      <c r="F70" s="162">
        <f t="shared" si="0"/>
        <v>0</v>
      </c>
      <c r="G70" s="239">
        <f t="shared" si="1"/>
        <v>0</v>
      </c>
      <c r="H70" s="308">
        <v>0</v>
      </c>
      <c r="I70" s="308">
        <v>0</v>
      </c>
      <c r="J70" s="118">
        <f t="shared" si="2"/>
        <v>0</v>
      </c>
      <c r="K70" s="308">
        <v>0</v>
      </c>
      <c r="L70" s="308">
        <v>0</v>
      </c>
    </row>
    <row r="71" spans="2:12" ht="13.95" customHeight="1" x14ac:dyDescent="0.25">
      <c r="B71" s="766"/>
      <c r="C71" s="767"/>
      <c r="D71" s="58" t="s">
        <v>739</v>
      </c>
      <c r="E71" s="238">
        <v>0</v>
      </c>
      <c r="F71" s="162">
        <f t="shared" si="0"/>
        <v>0</v>
      </c>
      <c r="G71" s="239">
        <f t="shared" si="1"/>
        <v>0</v>
      </c>
      <c r="H71" s="308">
        <v>0</v>
      </c>
      <c r="I71" s="308">
        <v>0</v>
      </c>
      <c r="J71" s="118">
        <f t="shared" si="2"/>
        <v>0</v>
      </c>
      <c r="K71" s="308">
        <v>0</v>
      </c>
      <c r="L71" s="308">
        <v>0</v>
      </c>
    </row>
    <row r="72" spans="2:12" ht="13.95" customHeight="1" x14ac:dyDescent="0.25">
      <c r="B72" s="766">
        <v>19</v>
      </c>
      <c r="C72" s="767" t="s">
        <v>349</v>
      </c>
      <c r="D72" s="58" t="s">
        <v>882</v>
      </c>
      <c r="E72" s="238">
        <v>0</v>
      </c>
      <c r="F72" s="162">
        <f t="shared" si="0"/>
        <v>0</v>
      </c>
      <c r="G72" s="239">
        <f t="shared" si="1"/>
        <v>0</v>
      </c>
      <c r="H72" s="308">
        <v>0</v>
      </c>
      <c r="I72" s="308">
        <v>0</v>
      </c>
      <c r="J72" s="118">
        <f t="shared" si="2"/>
        <v>0</v>
      </c>
      <c r="K72" s="308">
        <v>0</v>
      </c>
      <c r="L72" s="308">
        <v>0</v>
      </c>
    </row>
    <row r="73" spans="2:12" ht="13.95" customHeight="1" x14ac:dyDescent="0.25">
      <c r="B73" s="766"/>
      <c r="C73" s="767"/>
      <c r="D73" s="58" t="s">
        <v>883</v>
      </c>
      <c r="E73" s="238">
        <v>0</v>
      </c>
      <c r="F73" s="162">
        <f t="shared" si="0"/>
        <v>0</v>
      </c>
      <c r="G73" s="239">
        <f t="shared" si="1"/>
        <v>0</v>
      </c>
      <c r="H73" s="308">
        <v>0</v>
      </c>
      <c r="I73" s="308">
        <v>0</v>
      </c>
      <c r="J73" s="118">
        <f t="shared" si="2"/>
        <v>0</v>
      </c>
      <c r="K73" s="308">
        <v>0</v>
      </c>
      <c r="L73" s="308">
        <v>0</v>
      </c>
    </row>
    <row r="74" spans="2:12" ht="13.95" customHeight="1" x14ac:dyDescent="0.25">
      <c r="B74" s="766"/>
      <c r="C74" s="767"/>
      <c r="D74" s="58" t="s">
        <v>899</v>
      </c>
      <c r="E74" s="238">
        <v>0</v>
      </c>
      <c r="F74" s="162">
        <f t="shared" si="0"/>
        <v>0</v>
      </c>
      <c r="G74" s="239">
        <f t="shared" si="1"/>
        <v>0</v>
      </c>
      <c r="H74" s="308">
        <v>0</v>
      </c>
      <c r="I74" s="308">
        <v>0</v>
      </c>
      <c r="J74" s="118">
        <f t="shared" si="2"/>
        <v>0</v>
      </c>
      <c r="K74" s="308">
        <v>0</v>
      </c>
      <c r="L74" s="308">
        <v>0</v>
      </c>
    </row>
    <row r="75" spans="2:12" ht="13.95" customHeight="1" x14ac:dyDescent="0.25">
      <c r="B75" s="766"/>
      <c r="C75" s="767"/>
      <c r="D75" s="58" t="s">
        <v>473</v>
      </c>
      <c r="E75" s="238">
        <v>0</v>
      </c>
      <c r="F75" s="162">
        <f t="shared" si="0"/>
        <v>0</v>
      </c>
      <c r="G75" s="239">
        <f t="shared" si="1"/>
        <v>0</v>
      </c>
      <c r="H75" s="308">
        <v>0</v>
      </c>
      <c r="I75" s="308">
        <v>0</v>
      </c>
      <c r="J75" s="118">
        <f t="shared" si="2"/>
        <v>0</v>
      </c>
      <c r="K75" s="308">
        <v>0</v>
      </c>
      <c r="L75" s="308">
        <v>0</v>
      </c>
    </row>
    <row r="76" spans="2:12" ht="13.95" customHeight="1" x14ac:dyDescent="0.25">
      <c r="B76" s="766"/>
      <c r="C76" s="767"/>
      <c r="D76" s="58" t="s">
        <v>881</v>
      </c>
      <c r="E76" s="238">
        <v>0</v>
      </c>
      <c r="F76" s="162">
        <f t="shared" si="0"/>
        <v>0</v>
      </c>
      <c r="G76" s="239">
        <f t="shared" si="1"/>
        <v>0</v>
      </c>
      <c r="H76" s="308">
        <v>0</v>
      </c>
      <c r="I76" s="308">
        <v>0</v>
      </c>
      <c r="J76" s="118">
        <f t="shared" si="2"/>
        <v>0</v>
      </c>
      <c r="K76" s="308">
        <v>0</v>
      </c>
      <c r="L76" s="308">
        <v>0</v>
      </c>
    </row>
    <row r="77" spans="2:12" ht="13.95" customHeight="1" x14ac:dyDescent="0.25">
      <c r="B77" s="766"/>
      <c r="C77" s="767"/>
      <c r="D77" s="58" t="s">
        <v>739</v>
      </c>
      <c r="E77" s="238">
        <v>0</v>
      </c>
      <c r="F77" s="162">
        <f t="shared" si="0"/>
        <v>0</v>
      </c>
      <c r="G77" s="239">
        <f t="shared" si="1"/>
        <v>0</v>
      </c>
      <c r="H77" s="308">
        <v>0</v>
      </c>
      <c r="I77" s="308">
        <v>0</v>
      </c>
      <c r="J77" s="118">
        <f t="shared" si="2"/>
        <v>0</v>
      </c>
      <c r="K77" s="308">
        <v>0</v>
      </c>
      <c r="L77" s="308">
        <v>0</v>
      </c>
    </row>
    <row r="78" spans="2:12" ht="13.95" customHeight="1" x14ac:dyDescent="0.25">
      <c r="B78" s="766">
        <v>20</v>
      </c>
      <c r="C78" s="768" t="s">
        <v>350</v>
      </c>
      <c r="D78" s="58" t="s">
        <v>1055</v>
      </c>
      <c r="E78" s="238">
        <v>3</v>
      </c>
      <c r="F78" s="162">
        <f t="shared" si="0"/>
        <v>0</v>
      </c>
      <c r="G78" s="239">
        <f t="shared" si="1"/>
        <v>0</v>
      </c>
      <c r="H78" s="308">
        <v>0</v>
      </c>
      <c r="I78" s="308">
        <v>0</v>
      </c>
      <c r="J78" s="118">
        <f t="shared" si="2"/>
        <v>0</v>
      </c>
      <c r="K78" s="308">
        <v>0</v>
      </c>
      <c r="L78" s="308">
        <v>0</v>
      </c>
    </row>
    <row r="79" spans="2:12" ht="13.95" customHeight="1" x14ac:dyDescent="0.25">
      <c r="B79" s="766"/>
      <c r="C79" s="768"/>
      <c r="D79" s="58" t="s">
        <v>1001</v>
      </c>
      <c r="E79" s="238">
        <v>1</v>
      </c>
      <c r="F79" s="162">
        <f t="shared" si="0"/>
        <v>0</v>
      </c>
      <c r="G79" s="239">
        <f t="shared" si="1"/>
        <v>0</v>
      </c>
      <c r="H79" s="308">
        <v>0</v>
      </c>
      <c r="I79" s="308">
        <v>0</v>
      </c>
      <c r="J79" s="118">
        <f t="shared" si="2"/>
        <v>0</v>
      </c>
      <c r="K79" s="308">
        <v>0</v>
      </c>
      <c r="L79" s="308">
        <v>0</v>
      </c>
    </row>
    <row r="80" spans="2:12" ht="13.95" customHeight="1" x14ac:dyDescent="0.25">
      <c r="B80" s="766"/>
      <c r="C80" s="768"/>
      <c r="D80" s="58" t="s">
        <v>1056</v>
      </c>
      <c r="E80" s="238">
        <v>0</v>
      </c>
      <c r="F80" s="162">
        <f t="shared" ref="F80:F143" si="3">SUM(G80,J80)</f>
        <v>0</v>
      </c>
      <c r="G80" s="239">
        <f t="shared" ref="G80:G144" si="4">SUM(H80:I80)</f>
        <v>0</v>
      </c>
      <c r="H80" s="308">
        <v>0</v>
      </c>
      <c r="I80" s="308">
        <v>0</v>
      </c>
      <c r="J80" s="118">
        <f t="shared" ref="J80:J144" si="5">SUM(K80:L80)</f>
        <v>0</v>
      </c>
      <c r="K80" s="308">
        <v>0</v>
      </c>
      <c r="L80" s="308">
        <v>0</v>
      </c>
    </row>
    <row r="81" spans="2:12" ht="13.95" customHeight="1" x14ac:dyDescent="0.25">
      <c r="B81" s="766"/>
      <c r="C81" s="768"/>
      <c r="D81" s="58" t="s">
        <v>1002</v>
      </c>
      <c r="E81" s="238">
        <v>0</v>
      </c>
      <c r="F81" s="162">
        <f t="shared" si="3"/>
        <v>0</v>
      </c>
      <c r="G81" s="239">
        <f t="shared" si="4"/>
        <v>0</v>
      </c>
      <c r="H81" s="308">
        <v>0</v>
      </c>
      <c r="I81" s="308">
        <v>0</v>
      </c>
      <c r="J81" s="118">
        <f t="shared" si="5"/>
        <v>0</v>
      </c>
      <c r="K81" s="308">
        <v>0</v>
      </c>
      <c r="L81" s="308">
        <v>0</v>
      </c>
    </row>
    <row r="82" spans="2:12" ht="13.8" x14ac:dyDescent="0.25">
      <c r="B82" s="766"/>
      <c r="C82" s="768"/>
      <c r="D82" s="58" t="s">
        <v>1284</v>
      </c>
      <c r="E82" s="238">
        <v>0</v>
      </c>
      <c r="F82" s="162">
        <f t="shared" si="3"/>
        <v>0</v>
      </c>
      <c r="G82" s="239">
        <f t="shared" si="4"/>
        <v>0</v>
      </c>
      <c r="H82" s="308">
        <v>0</v>
      </c>
      <c r="I82" s="308">
        <v>0</v>
      </c>
      <c r="J82" s="118">
        <f t="shared" si="5"/>
        <v>0</v>
      </c>
      <c r="K82" s="308">
        <v>0</v>
      </c>
      <c r="L82" s="308">
        <v>0</v>
      </c>
    </row>
    <row r="83" spans="2:12" ht="13.95" customHeight="1" x14ac:dyDescent="0.25">
      <c r="B83" s="766"/>
      <c r="C83" s="768"/>
      <c r="D83" s="58" t="s">
        <v>739</v>
      </c>
      <c r="E83" s="238">
        <v>0</v>
      </c>
      <c r="F83" s="162">
        <f t="shared" si="3"/>
        <v>0</v>
      </c>
      <c r="G83" s="239">
        <f t="shared" si="4"/>
        <v>0</v>
      </c>
      <c r="H83" s="308">
        <v>0</v>
      </c>
      <c r="I83" s="308">
        <v>0</v>
      </c>
      <c r="J83" s="118">
        <f t="shared" si="5"/>
        <v>0</v>
      </c>
      <c r="K83" s="308">
        <v>0</v>
      </c>
      <c r="L83" s="308">
        <v>0</v>
      </c>
    </row>
    <row r="84" spans="2:12" ht="13.95" customHeight="1" x14ac:dyDescent="0.25">
      <c r="B84" s="766">
        <v>21</v>
      </c>
      <c r="C84" s="767" t="s">
        <v>351</v>
      </c>
      <c r="D84" s="58" t="s">
        <v>1285</v>
      </c>
      <c r="E84" s="238">
        <v>11</v>
      </c>
      <c r="F84" s="162">
        <f t="shared" si="3"/>
        <v>0</v>
      </c>
      <c r="G84" s="239">
        <f t="shared" si="4"/>
        <v>0</v>
      </c>
      <c r="H84" s="308">
        <v>0</v>
      </c>
      <c r="I84" s="308">
        <v>0</v>
      </c>
      <c r="J84" s="118">
        <f t="shared" si="5"/>
        <v>0</v>
      </c>
      <c r="K84" s="308">
        <v>0</v>
      </c>
      <c r="L84" s="308">
        <v>0</v>
      </c>
    </row>
    <row r="85" spans="2:12" ht="13.95" customHeight="1" x14ac:dyDescent="0.25">
      <c r="B85" s="766"/>
      <c r="C85" s="767"/>
      <c r="D85" s="58" t="s">
        <v>476</v>
      </c>
      <c r="E85" s="238">
        <v>14</v>
      </c>
      <c r="F85" s="162">
        <f t="shared" si="3"/>
        <v>0</v>
      </c>
      <c r="G85" s="239">
        <f t="shared" si="4"/>
        <v>0</v>
      </c>
      <c r="H85" s="308">
        <v>0</v>
      </c>
      <c r="I85" s="308">
        <v>0</v>
      </c>
      <c r="J85" s="118">
        <f t="shared" si="5"/>
        <v>0</v>
      </c>
      <c r="K85" s="308">
        <v>0</v>
      </c>
      <c r="L85" s="308">
        <v>0</v>
      </c>
    </row>
    <row r="86" spans="2:12" ht="13.95" customHeight="1" x14ac:dyDescent="0.25">
      <c r="B86" s="766"/>
      <c r="C86" s="767"/>
      <c r="D86" s="58" t="s">
        <v>739</v>
      </c>
      <c r="E86" s="238">
        <v>41</v>
      </c>
      <c r="F86" s="162">
        <f t="shared" si="3"/>
        <v>0</v>
      </c>
      <c r="G86" s="239">
        <f t="shared" si="4"/>
        <v>0</v>
      </c>
      <c r="H86" s="308">
        <v>0</v>
      </c>
      <c r="I86" s="308">
        <v>0</v>
      </c>
      <c r="J86" s="118">
        <f t="shared" si="5"/>
        <v>0</v>
      </c>
      <c r="K86" s="308">
        <v>0</v>
      </c>
      <c r="L86" s="308">
        <v>0</v>
      </c>
    </row>
    <row r="87" spans="2:12" ht="27.6" x14ac:dyDescent="0.25">
      <c r="B87" s="766">
        <v>22</v>
      </c>
      <c r="C87" s="767" t="s">
        <v>352</v>
      </c>
      <c r="D87" s="370" t="s">
        <v>1005</v>
      </c>
      <c r="E87" s="238">
        <v>0</v>
      </c>
      <c r="F87" s="162">
        <f t="shared" si="3"/>
        <v>0</v>
      </c>
      <c r="G87" s="239">
        <f t="shared" si="4"/>
        <v>0</v>
      </c>
      <c r="H87" s="308">
        <v>0</v>
      </c>
      <c r="I87" s="308">
        <v>0</v>
      </c>
      <c r="J87" s="118">
        <f t="shared" si="5"/>
        <v>0</v>
      </c>
      <c r="K87" s="308">
        <v>0</v>
      </c>
      <c r="L87" s="308">
        <v>0</v>
      </c>
    </row>
    <row r="88" spans="2:12" ht="13.8" x14ac:dyDescent="0.25">
      <c r="B88" s="766"/>
      <c r="C88" s="767"/>
      <c r="D88" s="370" t="s">
        <v>879</v>
      </c>
      <c r="E88" s="238">
        <v>0</v>
      </c>
      <c r="F88" s="162">
        <f t="shared" si="3"/>
        <v>0</v>
      </c>
      <c r="G88" s="239">
        <f t="shared" si="4"/>
        <v>0</v>
      </c>
      <c r="H88" s="308">
        <v>0</v>
      </c>
      <c r="I88" s="308">
        <v>0</v>
      </c>
      <c r="J88" s="118">
        <f t="shared" si="5"/>
        <v>0</v>
      </c>
      <c r="K88" s="308">
        <v>0</v>
      </c>
      <c r="L88" s="308">
        <v>0</v>
      </c>
    </row>
    <row r="89" spans="2:12" ht="27.6" x14ac:dyDescent="0.25">
      <c r="B89" s="766"/>
      <c r="C89" s="767"/>
      <c r="D89" s="370" t="s">
        <v>1006</v>
      </c>
      <c r="E89" s="238">
        <v>47</v>
      </c>
      <c r="F89" s="162">
        <f t="shared" si="3"/>
        <v>1</v>
      </c>
      <c r="G89" s="239">
        <f t="shared" si="4"/>
        <v>1</v>
      </c>
      <c r="H89" s="308">
        <v>1</v>
      </c>
      <c r="I89" s="308">
        <v>0</v>
      </c>
      <c r="J89" s="118">
        <f t="shared" si="5"/>
        <v>0</v>
      </c>
      <c r="K89" s="308">
        <v>0</v>
      </c>
      <c r="L89" s="308">
        <v>0</v>
      </c>
    </row>
    <row r="90" spans="2:12" ht="13.95" customHeight="1" x14ac:dyDescent="0.25">
      <c r="B90" s="766">
        <v>23</v>
      </c>
      <c r="C90" s="767" t="s">
        <v>353</v>
      </c>
      <c r="D90" s="58" t="s">
        <v>885</v>
      </c>
      <c r="E90" s="238">
        <v>0</v>
      </c>
      <c r="F90" s="162">
        <f t="shared" si="3"/>
        <v>0</v>
      </c>
      <c r="G90" s="239">
        <f t="shared" si="4"/>
        <v>0</v>
      </c>
      <c r="H90" s="308">
        <v>0</v>
      </c>
      <c r="I90" s="308">
        <v>0</v>
      </c>
      <c r="J90" s="118">
        <f t="shared" si="5"/>
        <v>0</v>
      </c>
      <c r="K90" s="308">
        <v>0</v>
      </c>
      <c r="L90" s="308">
        <v>0</v>
      </c>
    </row>
    <row r="91" spans="2:12" ht="13.95" customHeight="1" x14ac:dyDescent="0.25">
      <c r="B91" s="766"/>
      <c r="C91" s="767"/>
      <c r="D91" s="58" t="s">
        <v>1007</v>
      </c>
      <c r="E91" s="238">
        <v>0</v>
      </c>
      <c r="F91" s="162">
        <f t="shared" si="3"/>
        <v>0</v>
      </c>
      <c r="G91" s="239">
        <f t="shared" si="4"/>
        <v>0</v>
      </c>
      <c r="H91" s="308">
        <v>0</v>
      </c>
      <c r="I91" s="308">
        <v>0</v>
      </c>
      <c r="J91" s="118">
        <f t="shared" si="5"/>
        <v>0</v>
      </c>
      <c r="K91" s="308">
        <v>0</v>
      </c>
      <c r="L91" s="308">
        <v>0</v>
      </c>
    </row>
    <row r="92" spans="2:12" ht="13.95" customHeight="1" x14ac:dyDescent="0.25">
      <c r="B92" s="766"/>
      <c r="C92" s="767"/>
      <c r="D92" s="58" t="s">
        <v>1282</v>
      </c>
      <c r="E92" s="238">
        <v>0</v>
      </c>
      <c r="F92" s="162">
        <f t="shared" si="3"/>
        <v>0</v>
      </c>
      <c r="G92" s="239">
        <f t="shared" si="4"/>
        <v>0</v>
      </c>
      <c r="H92" s="308">
        <v>0</v>
      </c>
      <c r="I92" s="308">
        <v>0</v>
      </c>
      <c r="J92" s="118">
        <f t="shared" si="5"/>
        <v>0</v>
      </c>
      <c r="K92" s="308">
        <v>0</v>
      </c>
      <c r="L92" s="308">
        <v>0</v>
      </c>
    </row>
    <row r="93" spans="2:12" ht="13.95" customHeight="1" x14ac:dyDescent="0.25">
      <c r="B93" s="766">
        <v>24</v>
      </c>
      <c r="C93" s="767" t="s">
        <v>354</v>
      </c>
      <c r="D93" s="58" t="s">
        <v>888</v>
      </c>
      <c r="E93" s="238">
        <v>0</v>
      </c>
      <c r="F93" s="162">
        <f t="shared" si="3"/>
        <v>0</v>
      </c>
      <c r="G93" s="239">
        <f t="shared" si="4"/>
        <v>0</v>
      </c>
      <c r="H93" s="308">
        <v>0</v>
      </c>
      <c r="I93" s="308">
        <v>0</v>
      </c>
      <c r="J93" s="118">
        <f t="shared" si="5"/>
        <v>0</v>
      </c>
      <c r="K93" s="308">
        <v>0</v>
      </c>
      <c r="L93" s="308">
        <v>0</v>
      </c>
    </row>
    <row r="94" spans="2:12" ht="13.95" customHeight="1" x14ac:dyDescent="0.25">
      <c r="B94" s="766"/>
      <c r="C94" s="767"/>
      <c r="D94" s="58" t="s">
        <v>886</v>
      </c>
      <c r="E94" s="238">
        <v>0</v>
      </c>
      <c r="F94" s="162">
        <f t="shared" si="3"/>
        <v>0</v>
      </c>
      <c r="G94" s="239">
        <f t="shared" si="4"/>
        <v>0</v>
      </c>
      <c r="H94" s="308">
        <v>0</v>
      </c>
      <c r="I94" s="308">
        <v>0</v>
      </c>
      <c r="J94" s="118">
        <f t="shared" si="5"/>
        <v>0</v>
      </c>
      <c r="K94" s="308">
        <v>0</v>
      </c>
      <c r="L94" s="308">
        <v>0</v>
      </c>
    </row>
    <row r="95" spans="2:12" ht="13.95" customHeight="1" x14ac:dyDescent="0.25">
      <c r="B95" s="766"/>
      <c r="C95" s="767"/>
      <c r="D95" s="58" t="s">
        <v>1008</v>
      </c>
      <c r="E95" s="238">
        <v>4</v>
      </c>
      <c r="F95" s="162">
        <f t="shared" si="3"/>
        <v>0</v>
      </c>
      <c r="G95" s="239">
        <f t="shared" si="4"/>
        <v>0</v>
      </c>
      <c r="H95" s="308">
        <v>0</v>
      </c>
      <c r="I95" s="308">
        <v>0</v>
      </c>
      <c r="J95" s="118">
        <f t="shared" si="5"/>
        <v>0</v>
      </c>
      <c r="K95" s="308">
        <v>0</v>
      </c>
      <c r="L95" s="308">
        <v>0</v>
      </c>
    </row>
    <row r="96" spans="2:12" ht="13.95" customHeight="1" x14ac:dyDescent="0.25">
      <c r="B96" s="766"/>
      <c r="C96" s="767"/>
      <c r="D96" s="58" t="s">
        <v>479</v>
      </c>
      <c r="E96" s="238">
        <v>0</v>
      </c>
      <c r="F96" s="162">
        <f t="shared" si="3"/>
        <v>0</v>
      </c>
      <c r="G96" s="239">
        <f t="shared" si="4"/>
        <v>0</v>
      </c>
      <c r="H96" s="308">
        <v>0</v>
      </c>
      <c r="I96" s="308">
        <v>0</v>
      </c>
      <c r="J96" s="118">
        <f t="shared" si="5"/>
        <v>0</v>
      </c>
      <c r="K96" s="308">
        <v>0</v>
      </c>
      <c r="L96" s="308">
        <v>0</v>
      </c>
    </row>
    <row r="97" spans="2:12" ht="13.95" customHeight="1" x14ac:dyDescent="0.25">
      <c r="B97" s="766"/>
      <c r="C97" s="767"/>
      <c r="D97" s="58" t="s">
        <v>380</v>
      </c>
      <c r="E97" s="238">
        <v>0</v>
      </c>
      <c r="F97" s="162">
        <f t="shared" si="3"/>
        <v>0</v>
      </c>
      <c r="G97" s="239">
        <f t="shared" si="4"/>
        <v>0</v>
      </c>
      <c r="H97" s="308">
        <v>0</v>
      </c>
      <c r="I97" s="308">
        <v>0</v>
      </c>
      <c r="J97" s="118">
        <f t="shared" si="5"/>
        <v>0</v>
      </c>
      <c r="K97" s="308">
        <v>0</v>
      </c>
      <c r="L97" s="308">
        <v>0</v>
      </c>
    </row>
    <row r="98" spans="2:12" ht="13.95" customHeight="1" x14ac:dyDescent="0.25">
      <c r="B98" s="766"/>
      <c r="C98" s="767"/>
      <c r="D98" s="58" t="s">
        <v>887</v>
      </c>
      <c r="E98" s="238">
        <v>0</v>
      </c>
      <c r="F98" s="162">
        <f t="shared" si="3"/>
        <v>0</v>
      </c>
      <c r="G98" s="239">
        <f t="shared" si="4"/>
        <v>0</v>
      </c>
      <c r="H98" s="308">
        <v>0</v>
      </c>
      <c r="I98" s="308">
        <v>0</v>
      </c>
      <c r="J98" s="118">
        <f t="shared" si="5"/>
        <v>0</v>
      </c>
      <c r="K98" s="308">
        <v>0</v>
      </c>
      <c r="L98" s="308">
        <v>0</v>
      </c>
    </row>
    <row r="99" spans="2:12" ht="13.95" customHeight="1" x14ac:dyDescent="0.25">
      <c r="B99" s="766"/>
      <c r="C99" s="767"/>
      <c r="D99" s="58" t="s">
        <v>739</v>
      </c>
      <c r="E99" s="238">
        <v>0</v>
      </c>
      <c r="F99" s="162">
        <f t="shared" si="3"/>
        <v>0</v>
      </c>
      <c r="G99" s="239">
        <f t="shared" si="4"/>
        <v>0</v>
      </c>
      <c r="H99" s="308">
        <v>0</v>
      </c>
      <c r="I99" s="308">
        <v>0</v>
      </c>
      <c r="J99" s="118">
        <f t="shared" si="5"/>
        <v>0</v>
      </c>
      <c r="K99" s="308">
        <v>0</v>
      </c>
      <c r="L99" s="308">
        <v>0</v>
      </c>
    </row>
    <row r="100" spans="2:12" ht="13.95" customHeight="1" x14ac:dyDescent="0.25">
      <c r="B100" s="766">
        <v>25</v>
      </c>
      <c r="C100" s="767" t="s">
        <v>355</v>
      </c>
      <c r="D100" s="58" t="s">
        <v>475</v>
      </c>
      <c r="E100" s="238">
        <v>0</v>
      </c>
      <c r="F100" s="162">
        <f t="shared" si="3"/>
        <v>0</v>
      </c>
      <c r="G100" s="239">
        <f t="shared" si="4"/>
        <v>0</v>
      </c>
      <c r="H100" s="308">
        <v>0</v>
      </c>
      <c r="I100" s="308">
        <v>0</v>
      </c>
      <c r="J100" s="118">
        <f t="shared" si="5"/>
        <v>0</v>
      </c>
      <c r="K100" s="308">
        <v>0</v>
      </c>
      <c r="L100" s="308">
        <v>0</v>
      </c>
    </row>
    <row r="101" spans="2:12" ht="13.95" customHeight="1" x14ac:dyDescent="0.25">
      <c r="B101" s="766"/>
      <c r="C101" s="767"/>
      <c r="D101" s="58" t="s">
        <v>739</v>
      </c>
      <c r="E101" s="238">
        <v>1</v>
      </c>
      <c r="F101" s="162">
        <f t="shared" si="3"/>
        <v>0</v>
      </c>
      <c r="G101" s="239">
        <f t="shared" si="4"/>
        <v>0</v>
      </c>
      <c r="H101" s="308">
        <v>0</v>
      </c>
      <c r="I101" s="308">
        <v>0</v>
      </c>
      <c r="J101" s="118">
        <f t="shared" si="5"/>
        <v>0</v>
      </c>
      <c r="K101" s="308">
        <v>0</v>
      </c>
      <c r="L101" s="308">
        <v>0</v>
      </c>
    </row>
    <row r="102" spans="2:12" s="297" customFormat="1" ht="13.95" customHeight="1" x14ac:dyDescent="0.25">
      <c r="B102" s="766">
        <v>26</v>
      </c>
      <c r="C102" s="767" t="s">
        <v>356</v>
      </c>
      <c r="D102" s="58" t="s">
        <v>1058</v>
      </c>
      <c r="E102" s="238">
        <v>0</v>
      </c>
      <c r="F102" s="162">
        <f t="shared" si="3"/>
        <v>0</v>
      </c>
      <c r="G102" s="239"/>
      <c r="H102" s="308">
        <v>0</v>
      </c>
      <c r="I102" s="308">
        <v>0</v>
      </c>
      <c r="J102" s="298"/>
      <c r="K102" s="308">
        <v>0</v>
      </c>
      <c r="L102" s="308">
        <v>0</v>
      </c>
    </row>
    <row r="103" spans="2:12" ht="13.95" customHeight="1" x14ac:dyDescent="0.25">
      <c r="B103" s="766"/>
      <c r="C103" s="767"/>
      <c r="D103" s="58" t="s">
        <v>746</v>
      </c>
      <c r="E103" s="238">
        <v>2</v>
      </c>
      <c r="F103" s="162">
        <f t="shared" si="3"/>
        <v>0</v>
      </c>
      <c r="G103" s="239">
        <f t="shared" si="4"/>
        <v>0</v>
      </c>
      <c r="H103" s="308">
        <v>0</v>
      </c>
      <c r="I103" s="308">
        <v>0</v>
      </c>
      <c r="J103" s="118">
        <f t="shared" si="5"/>
        <v>0</v>
      </c>
      <c r="K103" s="308">
        <v>0</v>
      </c>
      <c r="L103" s="308">
        <v>0</v>
      </c>
    </row>
    <row r="104" spans="2:12" ht="13.8" x14ac:dyDescent="0.25">
      <c r="B104" s="766"/>
      <c r="C104" s="767"/>
      <c r="D104" s="58" t="s">
        <v>478</v>
      </c>
      <c r="E104" s="238">
        <v>0</v>
      </c>
      <c r="F104" s="162">
        <f t="shared" si="3"/>
        <v>0</v>
      </c>
      <c r="G104" s="239">
        <f t="shared" si="4"/>
        <v>0</v>
      </c>
      <c r="H104" s="308">
        <v>0</v>
      </c>
      <c r="I104" s="308">
        <v>0</v>
      </c>
      <c r="J104" s="118">
        <f t="shared" si="5"/>
        <v>0</v>
      </c>
      <c r="K104" s="308">
        <v>0</v>
      </c>
      <c r="L104" s="308">
        <v>0</v>
      </c>
    </row>
    <row r="105" spans="2:12" ht="13.95" customHeight="1" x14ac:dyDescent="0.25">
      <c r="B105" s="766"/>
      <c r="C105" s="767"/>
      <c r="D105" s="58" t="s">
        <v>747</v>
      </c>
      <c r="E105" s="238">
        <v>0</v>
      </c>
      <c r="F105" s="162">
        <f t="shared" si="3"/>
        <v>0</v>
      </c>
      <c r="G105" s="239">
        <f t="shared" si="4"/>
        <v>0</v>
      </c>
      <c r="H105" s="308">
        <v>0</v>
      </c>
      <c r="I105" s="308">
        <v>0</v>
      </c>
      <c r="J105" s="118">
        <f t="shared" si="5"/>
        <v>0</v>
      </c>
      <c r="K105" s="308">
        <v>0</v>
      </c>
      <c r="L105" s="308">
        <v>0</v>
      </c>
    </row>
    <row r="106" spans="2:12" ht="13.95" customHeight="1" x14ac:dyDescent="0.25">
      <c r="B106" s="766"/>
      <c r="C106" s="767"/>
      <c r="D106" s="58" t="s">
        <v>1282</v>
      </c>
      <c r="E106" s="238">
        <v>0</v>
      </c>
      <c r="F106" s="162">
        <f t="shared" si="3"/>
        <v>0</v>
      </c>
      <c r="G106" s="239">
        <f t="shared" si="4"/>
        <v>0</v>
      </c>
      <c r="H106" s="308">
        <v>0</v>
      </c>
      <c r="I106" s="308">
        <v>0</v>
      </c>
      <c r="J106" s="118">
        <f t="shared" si="5"/>
        <v>0</v>
      </c>
      <c r="K106" s="308">
        <v>0</v>
      </c>
      <c r="L106" s="308">
        <v>0</v>
      </c>
    </row>
    <row r="107" spans="2:12" ht="13.95" customHeight="1" x14ac:dyDescent="0.25">
      <c r="B107" s="766"/>
      <c r="C107" s="767"/>
      <c r="D107" s="58" t="s">
        <v>889</v>
      </c>
      <c r="E107" s="238">
        <v>0</v>
      </c>
      <c r="F107" s="162">
        <f t="shared" si="3"/>
        <v>0</v>
      </c>
      <c r="G107" s="239">
        <f t="shared" si="4"/>
        <v>0</v>
      </c>
      <c r="H107" s="308">
        <v>0</v>
      </c>
      <c r="I107" s="308">
        <v>0</v>
      </c>
      <c r="J107" s="118">
        <f t="shared" si="5"/>
        <v>0</v>
      </c>
      <c r="K107" s="308">
        <v>0</v>
      </c>
      <c r="L107" s="308">
        <v>0</v>
      </c>
    </row>
    <row r="108" spans="2:12" ht="13.95" customHeight="1" x14ac:dyDescent="0.25">
      <c r="B108" s="766"/>
      <c r="C108" s="767"/>
      <c r="D108" s="58" t="s">
        <v>1009</v>
      </c>
      <c r="E108" s="238">
        <v>0</v>
      </c>
      <c r="F108" s="162">
        <f t="shared" si="3"/>
        <v>0</v>
      </c>
      <c r="G108" s="239">
        <f t="shared" si="4"/>
        <v>0</v>
      </c>
      <c r="H108" s="308">
        <v>0</v>
      </c>
      <c r="I108" s="308">
        <v>0</v>
      </c>
      <c r="J108" s="118">
        <f t="shared" si="5"/>
        <v>0</v>
      </c>
      <c r="K108" s="308">
        <v>0</v>
      </c>
      <c r="L108" s="308">
        <v>0</v>
      </c>
    </row>
    <row r="109" spans="2:12" ht="13.95" customHeight="1" x14ac:dyDescent="0.25">
      <c r="B109" s="766"/>
      <c r="C109" s="767"/>
      <c r="D109" s="58" t="s">
        <v>1272</v>
      </c>
      <c r="E109" s="238">
        <v>2</v>
      </c>
      <c r="F109" s="162">
        <f t="shared" si="3"/>
        <v>0</v>
      </c>
      <c r="G109" s="239">
        <f t="shared" si="4"/>
        <v>0</v>
      </c>
      <c r="H109" s="308">
        <v>0</v>
      </c>
      <c r="I109" s="308">
        <v>0</v>
      </c>
      <c r="J109" s="118">
        <f t="shared" si="5"/>
        <v>0</v>
      </c>
      <c r="K109" s="308">
        <v>0</v>
      </c>
      <c r="L109" s="308">
        <v>0</v>
      </c>
    </row>
    <row r="110" spans="2:12" ht="13.95" customHeight="1" x14ac:dyDescent="0.25">
      <c r="B110" s="766"/>
      <c r="C110" s="767"/>
      <c r="D110" s="58" t="s">
        <v>1286</v>
      </c>
      <c r="E110" s="238">
        <v>0</v>
      </c>
      <c r="F110" s="162">
        <f t="shared" si="3"/>
        <v>0</v>
      </c>
      <c r="G110" s="239">
        <f t="shared" si="4"/>
        <v>0</v>
      </c>
      <c r="H110" s="308">
        <v>0</v>
      </c>
      <c r="I110" s="308">
        <v>0</v>
      </c>
      <c r="J110" s="118">
        <f t="shared" si="5"/>
        <v>0</v>
      </c>
      <c r="K110" s="308">
        <v>0</v>
      </c>
      <c r="L110" s="308">
        <v>0</v>
      </c>
    </row>
    <row r="111" spans="2:12" ht="13.95" customHeight="1" x14ac:dyDescent="0.25">
      <c r="B111" s="766"/>
      <c r="C111" s="767"/>
      <c r="D111" s="58" t="s">
        <v>739</v>
      </c>
      <c r="E111" s="238">
        <v>0</v>
      </c>
      <c r="F111" s="162">
        <f t="shared" si="3"/>
        <v>0</v>
      </c>
      <c r="G111" s="239">
        <f t="shared" si="4"/>
        <v>0</v>
      </c>
      <c r="H111" s="308">
        <v>0</v>
      </c>
      <c r="I111" s="308">
        <v>0</v>
      </c>
      <c r="J111" s="118">
        <f t="shared" si="5"/>
        <v>0</v>
      </c>
      <c r="K111" s="308">
        <v>0</v>
      </c>
      <c r="L111" s="308">
        <v>0</v>
      </c>
    </row>
    <row r="112" spans="2:12" ht="13.95" customHeight="1" x14ac:dyDescent="0.25">
      <c r="B112" s="309">
        <v>27</v>
      </c>
      <c r="C112" s="310" t="s">
        <v>357</v>
      </c>
      <c r="D112" s="58" t="s">
        <v>1010</v>
      </c>
      <c r="E112" s="238">
        <v>0</v>
      </c>
      <c r="F112" s="162">
        <f t="shared" si="3"/>
        <v>0</v>
      </c>
      <c r="G112" s="239">
        <f t="shared" si="4"/>
        <v>0</v>
      </c>
      <c r="H112" s="308">
        <v>0</v>
      </c>
      <c r="I112" s="308">
        <v>0</v>
      </c>
      <c r="J112" s="118">
        <f t="shared" si="5"/>
        <v>0</v>
      </c>
      <c r="K112" s="308">
        <v>0</v>
      </c>
      <c r="L112" s="308">
        <v>0</v>
      </c>
    </row>
    <row r="113" spans="2:12" ht="13.95" customHeight="1" x14ac:dyDescent="0.25">
      <c r="B113" s="766">
        <v>28</v>
      </c>
      <c r="C113" s="767" t="s">
        <v>358</v>
      </c>
      <c r="D113" s="58" t="s">
        <v>890</v>
      </c>
      <c r="E113" s="238">
        <v>0</v>
      </c>
      <c r="F113" s="162">
        <f t="shared" si="3"/>
        <v>0</v>
      </c>
      <c r="G113" s="239">
        <f t="shared" si="4"/>
        <v>0</v>
      </c>
      <c r="H113" s="308">
        <v>0</v>
      </c>
      <c r="I113" s="308">
        <v>0</v>
      </c>
      <c r="J113" s="118">
        <f t="shared" si="5"/>
        <v>0</v>
      </c>
      <c r="K113" s="308">
        <v>0</v>
      </c>
      <c r="L113" s="308">
        <v>0</v>
      </c>
    </row>
    <row r="114" spans="2:12" ht="13.95" customHeight="1" x14ac:dyDescent="0.25">
      <c r="B114" s="766"/>
      <c r="C114" s="767"/>
      <c r="D114" s="58" t="s">
        <v>748</v>
      </c>
      <c r="E114" s="238">
        <v>0</v>
      </c>
      <c r="F114" s="162">
        <f t="shared" si="3"/>
        <v>0</v>
      </c>
      <c r="G114" s="239">
        <f t="shared" si="4"/>
        <v>0</v>
      </c>
      <c r="H114" s="308">
        <v>0</v>
      </c>
      <c r="I114" s="308">
        <v>0</v>
      </c>
      <c r="J114" s="118">
        <f t="shared" si="5"/>
        <v>0</v>
      </c>
      <c r="K114" s="308">
        <v>0</v>
      </c>
      <c r="L114" s="308">
        <v>0</v>
      </c>
    </row>
    <row r="115" spans="2:12" ht="13.95" customHeight="1" x14ac:dyDescent="0.25">
      <c r="B115" s="766"/>
      <c r="C115" s="767"/>
      <c r="D115" s="58" t="s">
        <v>1011</v>
      </c>
      <c r="E115" s="238">
        <v>0</v>
      </c>
      <c r="F115" s="162">
        <f t="shared" si="3"/>
        <v>0</v>
      </c>
      <c r="G115" s="239">
        <f t="shared" si="4"/>
        <v>0</v>
      </c>
      <c r="H115" s="308">
        <v>0</v>
      </c>
      <c r="I115" s="308">
        <v>0</v>
      </c>
      <c r="J115" s="118">
        <f t="shared" si="5"/>
        <v>0</v>
      </c>
      <c r="K115" s="308">
        <v>0</v>
      </c>
      <c r="L115" s="308">
        <v>0</v>
      </c>
    </row>
    <row r="116" spans="2:12" ht="13.95" customHeight="1" x14ac:dyDescent="0.25">
      <c r="B116" s="766"/>
      <c r="C116" s="767"/>
      <c r="D116" s="58" t="s">
        <v>1057</v>
      </c>
      <c r="E116" s="238">
        <v>0</v>
      </c>
      <c r="F116" s="162">
        <f t="shared" si="3"/>
        <v>0</v>
      </c>
      <c r="G116" s="239">
        <f t="shared" si="4"/>
        <v>0</v>
      </c>
      <c r="H116" s="308">
        <v>0</v>
      </c>
      <c r="I116" s="308">
        <v>0</v>
      </c>
      <c r="J116" s="118">
        <f t="shared" si="5"/>
        <v>0</v>
      </c>
      <c r="K116" s="308">
        <v>0</v>
      </c>
      <c r="L116" s="308">
        <v>0</v>
      </c>
    </row>
    <row r="117" spans="2:12" ht="13.95" customHeight="1" x14ac:dyDescent="0.25">
      <c r="B117" s="766">
        <v>29</v>
      </c>
      <c r="C117" s="767" t="s">
        <v>359</v>
      </c>
      <c r="D117" s="58" t="s">
        <v>1012</v>
      </c>
      <c r="E117" s="238">
        <v>0</v>
      </c>
      <c r="F117" s="162">
        <f t="shared" si="3"/>
        <v>0</v>
      </c>
      <c r="G117" s="239">
        <f t="shared" si="4"/>
        <v>0</v>
      </c>
      <c r="H117" s="308">
        <v>0</v>
      </c>
      <c r="I117" s="308">
        <v>0</v>
      </c>
      <c r="J117" s="118">
        <f t="shared" si="5"/>
        <v>0</v>
      </c>
      <c r="K117" s="308">
        <v>0</v>
      </c>
      <c r="L117" s="308">
        <v>0</v>
      </c>
    </row>
    <row r="118" spans="2:12" ht="13.95" customHeight="1" x14ac:dyDescent="0.25">
      <c r="B118" s="766"/>
      <c r="C118" s="767"/>
      <c r="D118" s="58" t="s">
        <v>1287</v>
      </c>
      <c r="E118" s="238">
        <v>0</v>
      </c>
      <c r="F118" s="162">
        <f t="shared" si="3"/>
        <v>0</v>
      </c>
      <c r="G118" s="239">
        <f t="shared" si="4"/>
        <v>0</v>
      </c>
      <c r="H118" s="308">
        <v>0</v>
      </c>
      <c r="I118" s="308">
        <v>0</v>
      </c>
      <c r="J118" s="118">
        <f t="shared" si="5"/>
        <v>0</v>
      </c>
      <c r="K118" s="308">
        <v>0</v>
      </c>
      <c r="L118" s="308">
        <v>0</v>
      </c>
    </row>
    <row r="119" spans="2:12" ht="13.95" customHeight="1" x14ac:dyDescent="0.25">
      <c r="B119" s="766"/>
      <c r="C119" s="767"/>
      <c r="D119" s="58" t="s">
        <v>891</v>
      </c>
      <c r="E119" s="238">
        <v>0</v>
      </c>
      <c r="F119" s="162">
        <f t="shared" si="3"/>
        <v>0</v>
      </c>
      <c r="G119" s="239">
        <f t="shared" si="4"/>
        <v>0</v>
      </c>
      <c r="H119" s="308">
        <v>0</v>
      </c>
      <c r="I119" s="308">
        <v>0</v>
      </c>
      <c r="J119" s="118">
        <f t="shared" si="5"/>
        <v>0</v>
      </c>
      <c r="K119" s="308">
        <v>0</v>
      </c>
      <c r="L119" s="308">
        <v>0</v>
      </c>
    </row>
    <row r="120" spans="2:12" ht="13.95" customHeight="1" x14ac:dyDescent="0.25">
      <c r="B120" s="766"/>
      <c r="C120" s="767"/>
      <c r="D120" s="58" t="s">
        <v>739</v>
      </c>
      <c r="E120" s="238">
        <v>55</v>
      </c>
      <c r="F120" s="162">
        <f t="shared" si="3"/>
        <v>0</v>
      </c>
      <c r="G120" s="239">
        <f t="shared" si="4"/>
        <v>0</v>
      </c>
      <c r="H120" s="308">
        <v>0</v>
      </c>
      <c r="I120" s="308">
        <v>0</v>
      </c>
      <c r="J120" s="118">
        <f t="shared" si="5"/>
        <v>0</v>
      </c>
      <c r="K120" s="308">
        <v>0</v>
      </c>
      <c r="L120" s="308">
        <v>0</v>
      </c>
    </row>
    <row r="121" spans="2:12" ht="13.95" customHeight="1" x14ac:dyDescent="0.25">
      <c r="B121" s="766">
        <v>30</v>
      </c>
      <c r="C121" s="767" t="s">
        <v>360</v>
      </c>
      <c r="D121" s="58" t="s">
        <v>1014</v>
      </c>
      <c r="E121" s="238">
        <v>2</v>
      </c>
      <c r="F121" s="162">
        <f t="shared" si="3"/>
        <v>0</v>
      </c>
      <c r="G121" s="239">
        <f t="shared" si="4"/>
        <v>0</v>
      </c>
      <c r="H121" s="308">
        <v>0</v>
      </c>
      <c r="I121" s="308">
        <v>0</v>
      </c>
      <c r="J121" s="118">
        <f t="shared" si="5"/>
        <v>0</v>
      </c>
      <c r="K121" s="308">
        <v>0</v>
      </c>
      <c r="L121" s="308">
        <v>0</v>
      </c>
    </row>
    <row r="122" spans="2:12" ht="13.95" customHeight="1" x14ac:dyDescent="0.25">
      <c r="B122" s="766"/>
      <c r="C122" s="767"/>
      <c r="D122" s="58" t="s">
        <v>893</v>
      </c>
      <c r="E122" s="238">
        <v>0</v>
      </c>
      <c r="F122" s="162">
        <f t="shared" si="3"/>
        <v>0</v>
      </c>
      <c r="G122" s="239">
        <f t="shared" si="4"/>
        <v>0</v>
      </c>
      <c r="H122" s="308">
        <v>0</v>
      </c>
      <c r="I122" s="308">
        <v>0</v>
      </c>
      <c r="J122" s="118">
        <f t="shared" si="5"/>
        <v>0</v>
      </c>
      <c r="K122" s="308">
        <v>0</v>
      </c>
      <c r="L122" s="308">
        <v>0</v>
      </c>
    </row>
    <row r="123" spans="2:12" ht="13.95" customHeight="1" x14ac:dyDescent="0.25">
      <c r="B123" s="766"/>
      <c r="C123" s="767"/>
      <c r="D123" s="58" t="s">
        <v>892</v>
      </c>
      <c r="E123" s="238">
        <v>0</v>
      </c>
      <c r="F123" s="162">
        <f t="shared" si="3"/>
        <v>0</v>
      </c>
      <c r="G123" s="239">
        <f t="shared" si="4"/>
        <v>0</v>
      </c>
      <c r="H123" s="308">
        <v>0</v>
      </c>
      <c r="I123" s="308">
        <v>0</v>
      </c>
      <c r="J123" s="118">
        <f t="shared" si="5"/>
        <v>0</v>
      </c>
      <c r="K123" s="308">
        <v>0</v>
      </c>
      <c r="L123" s="308">
        <v>0</v>
      </c>
    </row>
    <row r="124" spans="2:12" ht="13.95" customHeight="1" x14ac:dyDescent="0.25">
      <c r="B124" s="766"/>
      <c r="C124" s="767"/>
      <c r="D124" s="58" t="s">
        <v>1288</v>
      </c>
      <c r="E124" s="238">
        <v>0</v>
      </c>
      <c r="F124" s="162">
        <f t="shared" si="3"/>
        <v>0</v>
      </c>
      <c r="G124" s="239">
        <f t="shared" si="4"/>
        <v>0</v>
      </c>
      <c r="H124" s="308">
        <v>0</v>
      </c>
      <c r="I124" s="308">
        <v>0</v>
      </c>
      <c r="J124" s="118">
        <f t="shared" si="5"/>
        <v>0</v>
      </c>
      <c r="K124" s="308">
        <v>0</v>
      </c>
      <c r="L124" s="308">
        <v>0</v>
      </c>
    </row>
    <row r="125" spans="2:12" ht="13.95" customHeight="1" x14ac:dyDescent="0.25">
      <c r="B125" s="766"/>
      <c r="C125" s="767"/>
      <c r="D125" s="58" t="s">
        <v>739</v>
      </c>
      <c r="E125" s="238">
        <v>1</v>
      </c>
      <c r="F125" s="162">
        <f t="shared" si="3"/>
        <v>0</v>
      </c>
      <c r="G125" s="239">
        <f t="shared" si="4"/>
        <v>0</v>
      </c>
      <c r="H125" s="308">
        <v>0</v>
      </c>
      <c r="I125" s="308">
        <v>0</v>
      </c>
      <c r="J125" s="118">
        <f t="shared" si="5"/>
        <v>0</v>
      </c>
      <c r="K125" s="308">
        <v>0</v>
      </c>
      <c r="L125" s="308">
        <v>0</v>
      </c>
    </row>
    <row r="126" spans="2:12" ht="13.95" customHeight="1" x14ac:dyDescent="0.25">
      <c r="B126" s="766">
        <v>31</v>
      </c>
      <c r="C126" s="767" t="s">
        <v>361</v>
      </c>
      <c r="D126" s="58" t="s">
        <v>1278</v>
      </c>
      <c r="E126" s="238">
        <v>0</v>
      </c>
      <c r="F126" s="162">
        <f t="shared" si="3"/>
        <v>0</v>
      </c>
      <c r="G126" s="239">
        <f t="shared" si="4"/>
        <v>0</v>
      </c>
      <c r="H126" s="308">
        <v>0</v>
      </c>
      <c r="I126" s="308">
        <v>0</v>
      </c>
      <c r="J126" s="118">
        <f t="shared" si="5"/>
        <v>0</v>
      </c>
      <c r="K126" s="308">
        <v>0</v>
      </c>
      <c r="L126" s="308">
        <v>0</v>
      </c>
    </row>
    <row r="127" spans="2:12" ht="13.95" customHeight="1" x14ac:dyDescent="0.25">
      <c r="B127" s="766"/>
      <c r="C127" s="767"/>
      <c r="D127" s="58" t="s">
        <v>892</v>
      </c>
      <c r="E127" s="238">
        <v>0</v>
      </c>
      <c r="F127" s="162">
        <f t="shared" si="3"/>
        <v>0</v>
      </c>
      <c r="G127" s="239">
        <f t="shared" si="4"/>
        <v>0</v>
      </c>
      <c r="H127" s="308">
        <v>0</v>
      </c>
      <c r="I127" s="308">
        <v>0</v>
      </c>
      <c r="J127" s="118">
        <f t="shared" si="5"/>
        <v>0</v>
      </c>
      <c r="K127" s="308">
        <v>0</v>
      </c>
      <c r="L127" s="308">
        <v>0</v>
      </c>
    </row>
    <row r="128" spans="2:12" ht="13.95" customHeight="1" x14ac:dyDescent="0.25">
      <c r="B128" s="766"/>
      <c r="C128" s="768"/>
      <c r="D128" s="58" t="s">
        <v>480</v>
      </c>
      <c r="E128" s="238">
        <v>0</v>
      </c>
      <c r="F128" s="162">
        <f t="shared" si="3"/>
        <v>0</v>
      </c>
      <c r="G128" s="239">
        <f t="shared" si="4"/>
        <v>0</v>
      </c>
      <c r="H128" s="308">
        <v>0</v>
      </c>
      <c r="I128" s="308">
        <v>0</v>
      </c>
      <c r="J128" s="118">
        <f t="shared" si="5"/>
        <v>0</v>
      </c>
      <c r="K128" s="308">
        <v>0</v>
      </c>
      <c r="L128" s="308">
        <v>0</v>
      </c>
    </row>
    <row r="129" spans="2:12" ht="13.95" customHeight="1" x14ac:dyDescent="0.25">
      <c r="B129" s="766"/>
      <c r="C129" s="768"/>
      <c r="D129" s="58" t="s">
        <v>739</v>
      </c>
      <c r="E129" s="238">
        <v>0</v>
      </c>
      <c r="F129" s="162">
        <f t="shared" si="3"/>
        <v>0</v>
      </c>
      <c r="G129" s="239">
        <f t="shared" si="4"/>
        <v>0</v>
      </c>
      <c r="H129" s="308">
        <v>0</v>
      </c>
      <c r="I129" s="308">
        <v>0</v>
      </c>
      <c r="J129" s="118">
        <f t="shared" si="5"/>
        <v>0</v>
      </c>
      <c r="K129" s="308">
        <v>0</v>
      </c>
      <c r="L129" s="308">
        <v>0</v>
      </c>
    </row>
    <row r="130" spans="2:12" ht="13.95" customHeight="1" x14ac:dyDescent="0.25">
      <c r="B130" s="766">
        <v>32</v>
      </c>
      <c r="C130" s="767" t="s">
        <v>362</v>
      </c>
      <c r="D130" s="58" t="s">
        <v>1015</v>
      </c>
      <c r="E130" s="238">
        <v>0</v>
      </c>
      <c r="F130" s="162">
        <f t="shared" si="3"/>
        <v>0</v>
      </c>
      <c r="G130" s="239">
        <f t="shared" si="4"/>
        <v>0</v>
      </c>
      <c r="H130" s="308">
        <v>0</v>
      </c>
      <c r="I130" s="308">
        <v>0</v>
      </c>
      <c r="J130" s="118">
        <f t="shared" si="5"/>
        <v>0</v>
      </c>
      <c r="K130" s="308">
        <v>0</v>
      </c>
      <c r="L130" s="308">
        <v>0</v>
      </c>
    </row>
    <row r="131" spans="2:12" ht="13.95" customHeight="1" x14ac:dyDescent="0.25">
      <c r="B131" s="766"/>
      <c r="C131" s="767"/>
      <c r="D131" s="58" t="s">
        <v>894</v>
      </c>
      <c r="E131" s="238">
        <v>0</v>
      </c>
      <c r="F131" s="162">
        <f t="shared" si="3"/>
        <v>0</v>
      </c>
      <c r="G131" s="239">
        <f t="shared" si="4"/>
        <v>0</v>
      </c>
      <c r="H131" s="308">
        <v>0</v>
      </c>
      <c r="I131" s="308">
        <v>0</v>
      </c>
      <c r="J131" s="118">
        <f t="shared" si="5"/>
        <v>0</v>
      </c>
      <c r="K131" s="308">
        <v>0</v>
      </c>
      <c r="L131" s="308">
        <v>0</v>
      </c>
    </row>
    <row r="132" spans="2:12" ht="13.95" customHeight="1" x14ac:dyDescent="0.25">
      <c r="B132" s="766"/>
      <c r="C132" s="767"/>
      <c r="D132" s="58" t="s">
        <v>1279</v>
      </c>
      <c r="E132" s="238">
        <v>0</v>
      </c>
      <c r="F132" s="162">
        <f t="shared" si="3"/>
        <v>0</v>
      </c>
      <c r="G132" s="239">
        <f t="shared" si="4"/>
        <v>0</v>
      </c>
      <c r="H132" s="308">
        <v>0</v>
      </c>
      <c r="I132" s="308">
        <v>0</v>
      </c>
      <c r="J132" s="118">
        <f t="shared" si="5"/>
        <v>0</v>
      </c>
      <c r="K132" s="308">
        <v>0</v>
      </c>
      <c r="L132" s="308">
        <v>0</v>
      </c>
    </row>
    <row r="133" spans="2:12" ht="13.95" customHeight="1" x14ac:dyDescent="0.25">
      <c r="B133" s="766"/>
      <c r="C133" s="767"/>
      <c r="D133" s="58" t="s">
        <v>739</v>
      </c>
      <c r="E133" s="238">
        <v>0</v>
      </c>
      <c r="F133" s="162">
        <f t="shared" si="3"/>
        <v>0</v>
      </c>
      <c r="G133" s="239">
        <f t="shared" si="4"/>
        <v>0</v>
      </c>
      <c r="H133" s="308">
        <v>0</v>
      </c>
      <c r="I133" s="308">
        <v>0</v>
      </c>
      <c r="J133" s="118">
        <f t="shared" si="5"/>
        <v>0</v>
      </c>
      <c r="K133" s="308">
        <v>0</v>
      </c>
      <c r="L133" s="308">
        <v>0</v>
      </c>
    </row>
    <row r="134" spans="2:12" ht="13.95" customHeight="1" x14ac:dyDescent="0.25">
      <c r="B134" s="766">
        <v>33</v>
      </c>
      <c r="C134" s="767" t="s">
        <v>363</v>
      </c>
      <c r="D134" s="58" t="s">
        <v>1289</v>
      </c>
      <c r="E134" s="238">
        <v>25</v>
      </c>
      <c r="F134" s="162">
        <f t="shared" si="3"/>
        <v>0</v>
      </c>
      <c r="G134" s="239">
        <f t="shared" si="4"/>
        <v>0</v>
      </c>
      <c r="H134" s="308">
        <v>0</v>
      </c>
      <c r="I134" s="308">
        <v>0</v>
      </c>
      <c r="J134" s="118">
        <f t="shared" si="5"/>
        <v>0</v>
      </c>
      <c r="K134" s="308">
        <v>0</v>
      </c>
      <c r="L134" s="308">
        <v>0</v>
      </c>
    </row>
    <row r="135" spans="2:12" ht="13.95" customHeight="1" x14ac:dyDescent="0.25">
      <c r="B135" s="766"/>
      <c r="C135" s="767"/>
      <c r="D135" s="58" t="s">
        <v>380</v>
      </c>
      <c r="E135" s="238">
        <v>0</v>
      </c>
      <c r="F135" s="162">
        <f t="shared" si="3"/>
        <v>0</v>
      </c>
      <c r="G135" s="239">
        <f t="shared" si="4"/>
        <v>0</v>
      </c>
      <c r="H135" s="308">
        <v>0</v>
      </c>
      <c r="I135" s="308">
        <v>0</v>
      </c>
      <c r="J135" s="118">
        <f t="shared" si="5"/>
        <v>0</v>
      </c>
      <c r="K135" s="308">
        <v>0</v>
      </c>
      <c r="L135" s="308">
        <v>0</v>
      </c>
    </row>
    <row r="136" spans="2:12" ht="13.95" customHeight="1" x14ac:dyDescent="0.25">
      <c r="B136" s="766"/>
      <c r="C136" s="767"/>
      <c r="D136" s="58" t="s">
        <v>477</v>
      </c>
      <c r="E136" s="238">
        <v>0</v>
      </c>
      <c r="F136" s="162">
        <f t="shared" si="3"/>
        <v>0</v>
      </c>
      <c r="G136" s="239">
        <f t="shared" si="4"/>
        <v>0</v>
      </c>
      <c r="H136" s="308">
        <v>0</v>
      </c>
      <c r="I136" s="308">
        <v>0</v>
      </c>
      <c r="J136" s="118">
        <f t="shared" si="5"/>
        <v>0</v>
      </c>
      <c r="K136" s="308">
        <v>0</v>
      </c>
      <c r="L136" s="308">
        <v>0</v>
      </c>
    </row>
    <row r="137" spans="2:12" ht="13.95" customHeight="1" x14ac:dyDescent="0.25">
      <c r="B137" s="766"/>
      <c r="C137" s="767"/>
      <c r="D137" s="58" t="s">
        <v>1282</v>
      </c>
      <c r="E137" s="238">
        <v>0</v>
      </c>
      <c r="F137" s="162">
        <f t="shared" si="3"/>
        <v>0</v>
      </c>
      <c r="G137" s="239">
        <v>0</v>
      </c>
      <c r="H137" s="308">
        <v>0</v>
      </c>
      <c r="I137" s="308">
        <v>0</v>
      </c>
      <c r="J137" s="118">
        <f t="shared" si="5"/>
        <v>0</v>
      </c>
      <c r="K137" s="308">
        <v>0</v>
      </c>
      <c r="L137" s="308">
        <v>0</v>
      </c>
    </row>
    <row r="138" spans="2:12" ht="13.95" customHeight="1" x14ac:dyDescent="0.25">
      <c r="B138" s="766"/>
      <c r="C138" s="768"/>
      <c r="D138" s="58" t="s">
        <v>1286</v>
      </c>
      <c r="E138" s="238">
        <v>0</v>
      </c>
      <c r="F138" s="162">
        <f t="shared" si="3"/>
        <v>0</v>
      </c>
      <c r="G138" s="239">
        <f t="shared" si="4"/>
        <v>0</v>
      </c>
      <c r="H138" s="308">
        <v>0</v>
      </c>
      <c r="I138" s="308">
        <v>0</v>
      </c>
      <c r="J138" s="118">
        <f t="shared" si="5"/>
        <v>0</v>
      </c>
      <c r="K138" s="308">
        <v>0</v>
      </c>
      <c r="L138" s="308">
        <v>0</v>
      </c>
    </row>
    <row r="139" spans="2:12" ht="13.95" customHeight="1" x14ac:dyDescent="0.25">
      <c r="B139" s="761">
        <v>34</v>
      </c>
      <c r="C139" s="758" t="s">
        <v>364</v>
      </c>
      <c r="D139" s="58" t="s">
        <v>888</v>
      </c>
      <c r="E139" s="238">
        <v>0</v>
      </c>
      <c r="F139" s="162">
        <f t="shared" si="3"/>
        <v>0</v>
      </c>
      <c r="G139" s="239">
        <f t="shared" si="4"/>
        <v>0</v>
      </c>
      <c r="H139" s="308">
        <v>0</v>
      </c>
      <c r="I139" s="308">
        <v>0</v>
      </c>
      <c r="J139" s="118">
        <f t="shared" si="5"/>
        <v>0</v>
      </c>
      <c r="K139" s="308">
        <v>0</v>
      </c>
      <c r="L139" s="308">
        <v>0</v>
      </c>
    </row>
    <row r="140" spans="2:12" ht="13.95" customHeight="1" x14ac:dyDescent="0.25">
      <c r="B140" s="762"/>
      <c r="C140" s="759"/>
      <c r="D140" s="58" t="s">
        <v>1016</v>
      </c>
      <c r="E140" s="238">
        <v>8</v>
      </c>
      <c r="F140" s="162">
        <f t="shared" si="3"/>
        <v>0</v>
      </c>
      <c r="G140" s="239">
        <f t="shared" si="4"/>
        <v>0</v>
      </c>
      <c r="H140" s="308">
        <v>0</v>
      </c>
      <c r="I140" s="308">
        <v>0</v>
      </c>
      <c r="J140" s="118">
        <f t="shared" si="5"/>
        <v>0</v>
      </c>
      <c r="K140" s="308">
        <v>0</v>
      </c>
      <c r="L140" s="308">
        <v>0</v>
      </c>
    </row>
    <row r="141" spans="2:12" ht="13.95" customHeight="1" x14ac:dyDescent="0.25">
      <c r="B141" s="762"/>
      <c r="C141" s="759"/>
      <c r="D141" s="58" t="s">
        <v>750</v>
      </c>
      <c r="E141" s="238">
        <v>0</v>
      </c>
      <c r="F141" s="162">
        <f t="shared" si="3"/>
        <v>0</v>
      </c>
      <c r="G141" s="239">
        <f t="shared" si="4"/>
        <v>0</v>
      </c>
      <c r="H141" s="308">
        <v>0</v>
      </c>
      <c r="I141" s="308">
        <v>0</v>
      </c>
      <c r="J141" s="118">
        <f t="shared" si="5"/>
        <v>0</v>
      </c>
      <c r="K141" s="308">
        <v>0</v>
      </c>
      <c r="L141" s="308">
        <v>0</v>
      </c>
    </row>
    <row r="142" spans="2:12" ht="13.95" customHeight="1" x14ac:dyDescent="0.25">
      <c r="B142" s="762"/>
      <c r="C142" s="759"/>
      <c r="D142" s="58" t="s">
        <v>484</v>
      </c>
      <c r="E142" s="238">
        <v>0</v>
      </c>
      <c r="F142" s="162">
        <f t="shared" si="3"/>
        <v>0</v>
      </c>
      <c r="G142" s="239">
        <f t="shared" si="4"/>
        <v>0</v>
      </c>
      <c r="H142" s="308">
        <v>0</v>
      </c>
      <c r="I142" s="308">
        <v>0</v>
      </c>
      <c r="J142" s="118">
        <f t="shared" si="5"/>
        <v>0</v>
      </c>
      <c r="K142" s="308">
        <v>0</v>
      </c>
      <c r="L142" s="308">
        <v>0</v>
      </c>
    </row>
    <row r="143" spans="2:12" ht="13.95" customHeight="1" x14ac:dyDescent="0.25">
      <c r="B143" s="762"/>
      <c r="C143" s="759"/>
      <c r="D143" s="58" t="s">
        <v>1058</v>
      </c>
      <c r="E143" s="238">
        <v>0</v>
      </c>
      <c r="F143" s="162">
        <f t="shared" si="3"/>
        <v>0</v>
      </c>
      <c r="G143" s="239">
        <f t="shared" si="4"/>
        <v>0</v>
      </c>
      <c r="H143" s="308">
        <v>0</v>
      </c>
      <c r="I143" s="308">
        <v>0</v>
      </c>
      <c r="J143" s="118">
        <f t="shared" si="5"/>
        <v>0</v>
      </c>
      <c r="K143" s="308">
        <v>0</v>
      </c>
      <c r="L143" s="308">
        <v>0</v>
      </c>
    </row>
    <row r="144" spans="2:12" ht="13.95" customHeight="1" x14ac:dyDescent="0.25">
      <c r="B144" s="762"/>
      <c r="C144" s="759"/>
      <c r="D144" s="58" t="s">
        <v>1290</v>
      </c>
      <c r="E144" s="238">
        <v>0</v>
      </c>
      <c r="F144" s="162">
        <f t="shared" ref="F144:F152" si="6">SUM(G144,J144)</f>
        <v>0</v>
      </c>
      <c r="G144" s="239">
        <f t="shared" si="4"/>
        <v>0</v>
      </c>
      <c r="H144" s="308">
        <v>0</v>
      </c>
      <c r="I144" s="308">
        <v>0</v>
      </c>
      <c r="J144" s="118">
        <f t="shared" si="5"/>
        <v>0</v>
      </c>
      <c r="K144" s="308">
        <v>0</v>
      </c>
      <c r="L144" s="308">
        <v>0</v>
      </c>
    </row>
    <row r="145" spans="2:12" ht="13.95" customHeight="1" x14ac:dyDescent="0.25">
      <c r="B145" s="762"/>
      <c r="C145" s="759"/>
      <c r="D145" s="58" t="s">
        <v>1286</v>
      </c>
      <c r="E145" s="238">
        <v>0</v>
      </c>
      <c r="F145" s="162">
        <f t="shared" si="6"/>
        <v>0</v>
      </c>
      <c r="G145" s="239">
        <f t="shared" ref="G145:G152" si="7">SUM(H145:I145)</f>
        <v>0</v>
      </c>
      <c r="H145" s="308">
        <v>0</v>
      </c>
      <c r="I145" s="308">
        <v>0</v>
      </c>
      <c r="J145" s="118">
        <f t="shared" ref="J145:J152" si="8">SUM(K145:L145)</f>
        <v>0</v>
      </c>
      <c r="K145" s="308">
        <v>0</v>
      </c>
      <c r="L145" s="308">
        <v>0</v>
      </c>
    </row>
    <row r="146" spans="2:12" ht="13.95" customHeight="1" x14ac:dyDescent="0.25">
      <c r="B146" s="763"/>
      <c r="C146" s="760"/>
      <c r="D146" s="58" t="s">
        <v>739</v>
      </c>
      <c r="E146" s="238">
        <v>0</v>
      </c>
      <c r="F146" s="162">
        <f t="shared" si="6"/>
        <v>0</v>
      </c>
      <c r="G146" s="239">
        <f t="shared" si="7"/>
        <v>0</v>
      </c>
      <c r="H146" s="308">
        <v>0</v>
      </c>
      <c r="I146" s="308">
        <v>0</v>
      </c>
      <c r="J146" s="118">
        <f t="shared" si="8"/>
        <v>0</v>
      </c>
      <c r="K146" s="308">
        <v>0</v>
      </c>
      <c r="L146" s="308">
        <v>0</v>
      </c>
    </row>
    <row r="147" spans="2:12" ht="13.95" customHeight="1" x14ac:dyDescent="0.25">
      <c r="B147" s="761">
        <v>35</v>
      </c>
      <c r="C147" s="758" t="s">
        <v>365</v>
      </c>
      <c r="D147" s="58" t="s">
        <v>1282</v>
      </c>
      <c r="E147" s="238">
        <v>0</v>
      </c>
      <c r="F147" s="162">
        <f t="shared" si="6"/>
        <v>0</v>
      </c>
      <c r="G147" s="239">
        <f t="shared" si="7"/>
        <v>0</v>
      </c>
      <c r="H147" s="308">
        <v>0</v>
      </c>
      <c r="I147" s="308">
        <v>0</v>
      </c>
      <c r="J147" s="118">
        <f t="shared" si="8"/>
        <v>0</v>
      </c>
      <c r="K147" s="308">
        <v>0</v>
      </c>
      <c r="L147" s="308">
        <v>0</v>
      </c>
    </row>
    <row r="148" spans="2:12" ht="13.95" customHeight="1" x14ac:dyDescent="0.25">
      <c r="B148" s="764"/>
      <c r="C148" s="765"/>
      <c r="D148" s="58" t="s">
        <v>1291</v>
      </c>
      <c r="E148" s="238">
        <v>0</v>
      </c>
      <c r="F148" s="162">
        <f t="shared" si="6"/>
        <v>0</v>
      </c>
      <c r="G148" s="239">
        <f t="shared" si="7"/>
        <v>0</v>
      </c>
      <c r="H148" s="308">
        <v>0</v>
      </c>
      <c r="I148" s="308">
        <v>0</v>
      </c>
      <c r="J148" s="118">
        <f t="shared" si="8"/>
        <v>0</v>
      </c>
      <c r="K148" s="308">
        <v>0</v>
      </c>
      <c r="L148" s="308">
        <v>0</v>
      </c>
    </row>
    <row r="149" spans="2:12" ht="13.95" customHeight="1" x14ac:dyDescent="0.25">
      <c r="B149" s="763"/>
      <c r="C149" s="760"/>
      <c r="D149" s="58" t="s">
        <v>1294</v>
      </c>
      <c r="E149" s="238">
        <v>0</v>
      </c>
      <c r="F149" s="162">
        <f t="shared" si="6"/>
        <v>0</v>
      </c>
      <c r="G149" s="239">
        <f t="shared" si="7"/>
        <v>0</v>
      </c>
      <c r="H149" s="308">
        <v>0</v>
      </c>
      <c r="I149" s="308">
        <v>0</v>
      </c>
      <c r="J149" s="118">
        <f t="shared" si="8"/>
        <v>0</v>
      </c>
      <c r="K149" s="308">
        <v>0</v>
      </c>
      <c r="L149" s="308">
        <v>0</v>
      </c>
    </row>
    <row r="150" spans="2:12" ht="13.95" customHeight="1" x14ac:dyDescent="0.25">
      <c r="B150" s="766">
        <v>36</v>
      </c>
      <c r="C150" s="767" t="s">
        <v>366</v>
      </c>
      <c r="D150" s="58" t="s">
        <v>1019</v>
      </c>
      <c r="E150" s="238">
        <v>0</v>
      </c>
      <c r="F150" s="162">
        <f t="shared" si="6"/>
        <v>0</v>
      </c>
      <c r="G150" s="239">
        <f t="shared" si="7"/>
        <v>0</v>
      </c>
      <c r="H150" s="308">
        <v>0</v>
      </c>
      <c r="I150" s="308">
        <v>0</v>
      </c>
      <c r="J150" s="118">
        <f t="shared" si="8"/>
        <v>0</v>
      </c>
      <c r="K150" s="308">
        <v>0</v>
      </c>
      <c r="L150" s="308">
        <v>0</v>
      </c>
    </row>
    <row r="151" spans="2:12" ht="13.95" customHeight="1" x14ac:dyDescent="0.25">
      <c r="B151" s="766"/>
      <c r="C151" s="767"/>
      <c r="D151" s="58" t="s">
        <v>739</v>
      </c>
      <c r="E151" s="238">
        <v>1</v>
      </c>
      <c r="F151" s="162">
        <f t="shared" si="6"/>
        <v>0</v>
      </c>
      <c r="G151" s="239">
        <f t="shared" si="7"/>
        <v>0</v>
      </c>
      <c r="H151" s="308">
        <v>0</v>
      </c>
      <c r="I151" s="308">
        <v>0</v>
      </c>
      <c r="J151" s="118">
        <f t="shared" si="8"/>
        <v>0</v>
      </c>
      <c r="K151" s="308">
        <v>0</v>
      </c>
      <c r="L151" s="308">
        <v>0</v>
      </c>
    </row>
    <row r="152" spans="2:12" ht="13.8" x14ac:dyDescent="0.25">
      <c r="B152" s="766">
        <v>37</v>
      </c>
      <c r="C152" s="767" t="s">
        <v>367</v>
      </c>
      <c r="D152" s="58" t="s">
        <v>1020</v>
      </c>
      <c r="E152" s="238">
        <v>90</v>
      </c>
      <c r="F152" s="162">
        <f t="shared" si="6"/>
        <v>0</v>
      </c>
      <c r="G152" s="239">
        <f t="shared" si="7"/>
        <v>0</v>
      </c>
      <c r="H152" s="308">
        <v>0</v>
      </c>
      <c r="I152" s="308">
        <v>0</v>
      </c>
      <c r="J152" s="118">
        <f t="shared" si="8"/>
        <v>0</v>
      </c>
      <c r="K152" s="308">
        <v>0</v>
      </c>
      <c r="L152" s="308">
        <v>0</v>
      </c>
    </row>
    <row r="153" spans="2:12" s="307" customFormat="1" ht="13.8" x14ac:dyDescent="0.25">
      <c r="B153" s="766"/>
      <c r="C153" s="767"/>
      <c r="D153" s="58" t="s">
        <v>739</v>
      </c>
      <c r="E153" s="238">
        <v>90</v>
      </c>
      <c r="F153" s="162">
        <f t="shared" ref="F153:F168" si="9">SUM(G153,J153)</f>
        <v>0</v>
      </c>
      <c r="G153" s="239">
        <f t="shared" ref="G153:G168" si="10">SUM(H153:I153)</f>
        <v>0</v>
      </c>
      <c r="H153" s="308">
        <v>0</v>
      </c>
      <c r="I153" s="308">
        <v>0</v>
      </c>
      <c r="J153" s="308">
        <f t="shared" ref="J153:J168" si="11">SUM(K153:L153)</f>
        <v>0</v>
      </c>
      <c r="K153" s="308">
        <v>0</v>
      </c>
      <c r="L153" s="308">
        <v>0</v>
      </c>
    </row>
    <row r="154" spans="2:12" s="307" customFormat="1" ht="13.8" x14ac:dyDescent="0.25">
      <c r="B154" s="766">
        <v>38</v>
      </c>
      <c r="C154" s="767" t="s">
        <v>368</v>
      </c>
      <c r="D154" s="58" t="s">
        <v>1292</v>
      </c>
      <c r="E154" s="238">
        <v>1</v>
      </c>
      <c r="F154" s="162">
        <f t="shared" si="9"/>
        <v>0</v>
      </c>
      <c r="G154" s="239">
        <f t="shared" si="10"/>
        <v>0</v>
      </c>
      <c r="H154" s="308">
        <v>0</v>
      </c>
      <c r="I154" s="308">
        <v>0</v>
      </c>
      <c r="J154" s="308">
        <f t="shared" si="11"/>
        <v>0</v>
      </c>
      <c r="K154" s="308">
        <v>0</v>
      </c>
      <c r="L154" s="308">
        <v>0</v>
      </c>
    </row>
    <row r="155" spans="2:12" s="307" customFormat="1" ht="13.8" x14ac:dyDescent="0.25">
      <c r="B155" s="766"/>
      <c r="C155" s="767"/>
      <c r="D155" s="58" t="s">
        <v>895</v>
      </c>
      <c r="E155" s="238">
        <v>0</v>
      </c>
      <c r="F155" s="162">
        <f t="shared" si="9"/>
        <v>0</v>
      </c>
      <c r="G155" s="239">
        <f t="shared" si="10"/>
        <v>0</v>
      </c>
      <c r="H155" s="308">
        <v>0</v>
      </c>
      <c r="I155" s="308">
        <v>0</v>
      </c>
      <c r="J155" s="308">
        <f t="shared" si="11"/>
        <v>0</v>
      </c>
      <c r="K155" s="308">
        <v>0</v>
      </c>
      <c r="L155" s="308">
        <v>0</v>
      </c>
    </row>
    <row r="156" spans="2:12" s="307" customFormat="1" ht="13.8" x14ac:dyDescent="0.25">
      <c r="B156" s="766"/>
      <c r="C156" s="767"/>
      <c r="D156" s="58" t="s">
        <v>852</v>
      </c>
      <c r="E156" s="238">
        <v>4</v>
      </c>
      <c r="F156" s="162">
        <f t="shared" si="9"/>
        <v>0</v>
      </c>
      <c r="G156" s="239">
        <f t="shared" si="10"/>
        <v>0</v>
      </c>
      <c r="H156" s="308">
        <v>0</v>
      </c>
      <c r="I156" s="308">
        <v>0</v>
      </c>
      <c r="J156" s="308">
        <f t="shared" si="11"/>
        <v>0</v>
      </c>
      <c r="K156" s="308">
        <v>0</v>
      </c>
      <c r="L156" s="308">
        <v>0</v>
      </c>
    </row>
    <row r="157" spans="2:12" s="307" customFormat="1" ht="13.8" x14ac:dyDescent="0.25">
      <c r="B157" s="766"/>
      <c r="C157" s="767"/>
      <c r="D157" s="58" t="s">
        <v>739</v>
      </c>
      <c r="E157" s="238">
        <v>1</v>
      </c>
      <c r="F157" s="162">
        <f t="shared" si="9"/>
        <v>0</v>
      </c>
      <c r="G157" s="239">
        <f t="shared" si="10"/>
        <v>0</v>
      </c>
      <c r="H157" s="308">
        <v>0</v>
      </c>
      <c r="I157" s="308">
        <v>0</v>
      </c>
      <c r="J157" s="308">
        <f t="shared" si="11"/>
        <v>0</v>
      </c>
      <c r="K157" s="308">
        <v>0</v>
      </c>
      <c r="L157" s="308">
        <v>0</v>
      </c>
    </row>
    <row r="158" spans="2:12" s="307" customFormat="1" ht="13.8" x14ac:dyDescent="0.25">
      <c r="B158" s="766">
        <v>39</v>
      </c>
      <c r="C158" s="767" t="s">
        <v>369</v>
      </c>
      <c r="D158" s="58" t="s">
        <v>471</v>
      </c>
      <c r="E158" s="238">
        <v>0</v>
      </c>
      <c r="F158" s="162">
        <f t="shared" si="9"/>
        <v>0</v>
      </c>
      <c r="G158" s="239">
        <f t="shared" si="10"/>
        <v>0</v>
      </c>
      <c r="H158" s="308">
        <v>0</v>
      </c>
      <c r="I158" s="308">
        <v>0</v>
      </c>
      <c r="J158" s="308">
        <f t="shared" si="11"/>
        <v>0</v>
      </c>
      <c r="K158" s="308">
        <v>0</v>
      </c>
      <c r="L158" s="308">
        <v>0</v>
      </c>
    </row>
    <row r="159" spans="2:12" s="307" customFormat="1" ht="13.8" x14ac:dyDescent="0.25">
      <c r="B159" s="766"/>
      <c r="C159" s="767"/>
      <c r="D159" s="58" t="s">
        <v>1293</v>
      </c>
      <c r="E159" s="238">
        <v>0</v>
      </c>
      <c r="F159" s="162">
        <f t="shared" si="9"/>
        <v>0</v>
      </c>
      <c r="G159" s="239">
        <f t="shared" si="10"/>
        <v>0</v>
      </c>
      <c r="H159" s="308">
        <v>0</v>
      </c>
      <c r="I159" s="308">
        <v>0</v>
      </c>
      <c r="J159" s="308">
        <f t="shared" si="11"/>
        <v>0</v>
      </c>
      <c r="K159" s="308">
        <v>0</v>
      </c>
      <c r="L159" s="308">
        <v>0</v>
      </c>
    </row>
    <row r="160" spans="2:12" s="307" customFormat="1" ht="13.8" x14ac:dyDescent="0.25">
      <c r="B160" s="766"/>
      <c r="C160" s="767"/>
      <c r="D160" s="58" t="s">
        <v>739</v>
      </c>
      <c r="E160" s="238">
        <v>0</v>
      </c>
      <c r="F160" s="162">
        <f t="shared" si="9"/>
        <v>0</v>
      </c>
      <c r="G160" s="239">
        <f t="shared" si="10"/>
        <v>0</v>
      </c>
      <c r="H160" s="308">
        <v>0</v>
      </c>
      <c r="I160" s="308">
        <v>0</v>
      </c>
      <c r="J160" s="308">
        <f t="shared" si="11"/>
        <v>0</v>
      </c>
      <c r="K160" s="308">
        <v>0</v>
      </c>
      <c r="L160" s="308">
        <v>0</v>
      </c>
    </row>
    <row r="161" spans="2:12" s="307" customFormat="1" ht="13.8" x14ac:dyDescent="0.25">
      <c r="B161" s="766">
        <v>40</v>
      </c>
      <c r="C161" s="767" t="s">
        <v>370</v>
      </c>
      <c r="D161" s="58" t="s">
        <v>1282</v>
      </c>
      <c r="E161" s="238">
        <v>0</v>
      </c>
      <c r="F161" s="162">
        <f t="shared" si="9"/>
        <v>0</v>
      </c>
      <c r="G161" s="239">
        <f t="shared" si="10"/>
        <v>0</v>
      </c>
      <c r="H161" s="308">
        <v>0</v>
      </c>
      <c r="I161" s="308">
        <v>0</v>
      </c>
      <c r="J161" s="308">
        <f t="shared" si="11"/>
        <v>0</v>
      </c>
      <c r="K161" s="308">
        <v>0</v>
      </c>
      <c r="L161" s="308">
        <v>0</v>
      </c>
    </row>
    <row r="162" spans="2:12" s="307" customFormat="1" ht="13.8" x14ac:dyDescent="0.25">
      <c r="B162" s="766"/>
      <c r="C162" s="768"/>
      <c r="D162" s="58" t="s">
        <v>1294</v>
      </c>
      <c r="E162" s="238">
        <v>0</v>
      </c>
      <c r="F162" s="162">
        <f t="shared" si="9"/>
        <v>0</v>
      </c>
      <c r="G162" s="239">
        <f t="shared" si="10"/>
        <v>0</v>
      </c>
      <c r="H162" s="308">
        <v>0</v>
      </c>
      <c r="I162" s="308">
        <v>0</v>
      </c>
      <c r="J162" s="308">
        <f t="shared" si="11"/>
        <v>0</v>
      </c>
      <c r="K162" s="308">
        <v>0</v>
      </c>
      <c r="L162" s="308">
        <v>0</v>
      </c>
    </row>
    <row r="163" spans="2:12" s="307" customFormat="1" ht="13.8" x14ac:dyDescent="0.25">
      <c r="B163" s="766">
        <v>41</v>
      </c>
      <c r="C163" s="767" t="s">
        <v>371</v>
      </c>
      <c r="D163" s="58" t="s">
        <v>1022</v>
      </c>
      <c r="E163" s="238">
        <v>0</v>
      </c>
      <c r="F163" s="162">
        <f t="shared" si="9"/>
        <v>0</v>
      </c>
      <c r="G163" s="239">
        <f t="shared" si="10"/>
        <v>0</v>
      </c>
      <c r="H163" s="308">
        <v>0</v>
      </c>
      <c r="I163" s="308">
        <v>0</v>
      </c>
      <c r="J163" s="308">
        <f t="shared" si="11"/>
        <v>0</v>
      </c>
      <c r="K163" s="308">
        <v>0</v>
      </c>
      <c r="L163" s="308">
        <v>0</v>
      </c>
    </row>
    <row r="164" spans="2:12" s="307" customFormat="1" ht="13.8" x14ac:dyDescent="0.25">
      <c r="B164" s="766"/>
      <c r="C164" s="767"/>
      <c r="D164" s="58" t="s">
        <v>748</v>
      </c>
      <c r="E164" s="238">
        <v>0</v>
      </c>
      <c r="F164" s="162">
        <f t="shared" si="9"/>
        <v>0</v>
      </c>
      <c r="G164" s="239">
        <f t="shared" si="10"/>
        <v>0</v>
      </c>
      <c r="H164" s="308">
        <v>0</v>
      </c>
      <c r="I164" s="308">
        <v>0</v>
      </c>
      <c r="J164" s="308">
        <f t="shared" si="11"/>
        <v>0</v>
      </c>
      <c r="K164" s="308">
        <v>0</v>
      </c>
      <c r="L164" s="308">
        <v>0</v>
      </c>
    </row>
    <row r="165" spans="2:12" s="307" customFormat="1" ht="13.8" x14ac:dyDescent="0.25">
      <c r="B165" s="766"/>
      <c r="C165" s="767"/>
      <c r="D165" s="58" t="s">
        <v>739</v>
      </c>
      <c r="E165" s="238">
        <v>0</v>
      </c>
      <c r="F165" s="162">
        <f t="shared" si="9"/>
        <v>0</v>
      </c>
      <c r="G165" s="239">
        <f t="shared" si="10"/>
        <v>0</v>
      </c>
      <c r="H165" s="308">
        <v>0</v>
      </c>
      <c r="I165" s="308">
        <v>0</v>
      </c>
      <c r="J165" s="308">
        <f t="shared" si="11"/>
        <v>0</v>
      </c>
      <c r="K165" s="308">
        <v>0</v>
      </c>
      <c r="L165" s="308">
        <v>0</v>
      </c>
    </row>
    <row r="166" spans="2:12" s="307" customFormat="1" ht="13.8" x14ac:dyDescent="0.25">
      <c r="B166" s="766">
        <v>42</v>
      </c>
      <c r="C166" s="767" t="s">
        <v>372</v>
      </c>
      <c r="D166" s="58" t="s">
        <v>874</v>
      </c>
      <c r="E166" s="238">
        <v>2</v>
      </c>
      <c r="F166" s="162">
        <f t="shared" si="9"/>
        <v>0</v>
      </c>
      <c r="G166" s="239">
        <f t="shared" si="10"/>
        <v>0</v>
      </c>
      <c r="H166" s="308">
        <v>0</v>
      </c>
      <c r="I166" s="308">
        <v>0</v>
      </c>
      <c r="J166" s="308">
        <f t="shared" si="11"/>
        <v>0</v>
      </c>
      <c r="K166" s="308">
        <v>0</v>
      </c>
      <c r="L166" s="308">
        <v>0</v>
      </c>
    </row>
    <row r="167" spans="2:12" s="307" customFormat="1" ht="13.8" x14ac:dyDescent="0.25">
      <c r="B167" s="766"/>
      <c r="C167" s="767"/>
      <c r="D167" s="58" t="s">
        <v>739</v>
      </c>
      <c r="E167" s="238">
        <v>0</v>
      </c>
      <c r="F167" s="162">
        <f t="shared" si="9"/>
        <v>0</v>
      </c>
      <c r="G167" s="239">
        <f t="shared" si="10"/>
        <v>0</v>
      </c>
      <c r="H167" s="308">
        <v>0</v>
      </c>
      <c r="I167" s="308">
        <v>0</v>
      </c>
      <c r="J167" s="308">
        <f t="shared" si="11"/>
        <v>0</v>
      </c>
      <c r="K167" s="308">
        <v>0</v>
      </c>
      <c r="L167" s="308">
        <v>0</v>
      </c>
    </row>
    <row r="168" spans="2:12" s="307" customFormat="1" ht="13.8" x14ac:dyDescent="0.25">
      <c r="B168" s="320">
        <v>43</v>
      </c>
      <c r="C168" s="319" t="s">
        <v>373</v>
      </c>
      <c r="D168" s="299" t="s">
        <v>1296</v>
      </c>
      <c r="E168" s="238">
        <v>0</v>
      </c>
      <c r="F168" s="162">
        <f t="shared" si="9"/>
        <v>0</v>
      </c>
      <c r="G168" s="239">
        <f t="shared" si="10"/>
        <v>0</v>
      </c>
      <c r="H168" s="308">
        <v>0</v>
      </c>
      <c r="I168" s="308">
        <v>0</v>
      </c>
      <c r="J168" s="308">
        <f t="shared" si="11"/>
        <v>0</v>
      </c>
      <c r="K168" s="308">
        <v>0</v>
      </c>
      <c r="L168" s="308">
        <v>0</v>
      </c>
    </row>
    <row r="169" spans="2:12" ht="13.2" customHeight="1" x14ac:dyDescent="0.25">
      <c r="B169" s="827" t="s">
        <v>23</v>
      </c>
      <c r="C169" s="828"/>
      <c r="D169" s="306"/>
      <c r="E169" s="224">
        <f>SUM(E15:E168)</f>
        <v>461</v>
      </c>
      <c r="F169" s="305">
        <f t="shared" ref="F169:L169" si="12">SUM(F15:F168)</f>
        <v>2</v>
      </c>
      <c r="G169" s="305">
        <f t="shared" si="12"/>
        <v>2</v>
      </c>
      <c r="H169" s="305">
        <f t="shared" si="12"/>
        <v>2</v>
      </c>
      <c r="I169" s="305">
        <f t="shared" si="12"/>
        <v>0</v>
      </c>
      <c r="J169" s="305">
        <f t="shared" si="12"/>
        <v>0</v>
      </c>
      <c r="K169" s="305">
        <f t="shared" si="12"/>
        <v>0</v>
      </c>
      <c r="L169" s="305">
        <f t="shared" si="12"/>
        <v>0</v>
      </c>
    </row>
    <row r="170" spans="2:12" x14ac:dyDescent="0.25">
      <c r="B170" s="228"/>
      <c r="C170" s="228"/>
      <c r="E170" s="228"/>
      <c r="F170" s="228"/>
      <c r="G170" s="228"/>
      <c r="H170" s="228"/>
      <c r="I170" s="228"/>
      <c r="J170" s="228"/>
      <c r="K170" s="228"/>
      <c r="L170" s="228"/>
    </row>
    <row r="171" spans="2:12" ht="55.5" customHeight="1" x14ac:dyDescent="0.4">
      <c r="B171" s="635" t="s">
        <v>1335</v>
      </c>
      <c r="C171" s="635"/>
      <c r="D171" s="635"/>
      <c r="E171" s="635"/>
      <c r="F171" s="635"/>
      <c r="G171" s="635"/>
      <c r="H171" s="635"/>
      <c r="I171" s="635"/>
      <c r="J171" s="635"/>
      <c r="K171" s="635"/>
      <c r="L171" s="635"/>
    </row>
    <row r="172" spans="2:12" x14ac:dyDescent="0.25">
      <c r="B172" s="81"/>
      <c r="D172" s="82"/>
      <c r="E172" s="82" t="s">
        <v>752</v>
      </c>
      <c r="G172" s="83" t="s">
        <v>1377</v>
      </c>
      <c r="I172" s="228"/>
      <c r="J172" s="228"/>
      <c r="K172" s="63" t="s">
        <v>696</v>
      </c>
      <c r="L172" s="81"/>
    </row>
    <row r="173" spans="2:12" ht="24" customHeight="1" x14ac:dyDescent="0.25">
      <c r="B173" s="55" t="s">
        <v>706</v>
      </c>
      <c r="C173" s="228"/>
      <c r="E173" s="55" t="s">
        <v>1578</v>
      </c>
      <c r="F173" s="81"/>
      <c r="G173" s="226"/>
      <c r="H173" s="228"/>
      <c r="I173" s="228"/>
      <c r="J173" s="228"/>
      <c r="K173" s="228"/>
      <c r="L173" s="228"/>
    </row>
    <row r="174" spans="2:12" x14ac:dyDescent="0.25">
      <c r="B174" s="227" t="s">
        <v>699</v>
      </c>
      <c r="C174" s="226"/>
      <c r="D174" s="226"/>
      <c r="E174" s="624" t="s">
        <v>700</v>
      </c>
      <c r="F174" s="624"/>
      <c r="G174" s="624"/>
      <c r="H174" s="228"/>
      <c r="I174" s="228"/>
      <c r="J174" s="228"/>
      <c r="K174" s="228"/>
      <c r="L174" s="228"/>
    </row>
    <row r="175" spans="2:12" x14ac:dyDescent="0.25">
      <c r="B175" s="227"/>
      <c r="C175" s="226"/>
      <c r="D175" s="226"/>
      <c r="E175" s="227"/>
      <c r="F175" s="226"/>
      <c r="G175" s="226"/>
      <c r="H175" s="228"/>
      <c r="I175" s="228"/>
      <c r="J175" s="228"/>
      <c r="K175" s="228"/>
      <c r="L175" s="228"/>
    </row>
    <row r="176" spans="2:12" x14ac:dyDescent="0.25">
      <c r="B176" s="820" t="s">
        <v>844</v>
      </c>
      <c r="C176" s="648"/>
      <c r="D176" s="648"/>
      <c r="E176" s="648"/>
      <c r="F176" s="648"/>
      <c r="G176" s="648"/>
      <c r="H176" s="648"/>
      <c r="I176" s="648"/>
      <c r="J176" s="648"/>
      <c r="K176" s="648"/>
      <c r="L176" s="648"/>
    </row>
  </sheetData>
  <mergeCells count="101">
    <mergeCell ref="B34:B38"/>
    <mergeCell ref="C34:C38"/>
    <mergeCell ref="B117:B120"/>
    <mergeCell ref="C117:C120"/>
    <mergeCell ref="B161:B162"/>
    <mergeCell ref="C161:C162"/>
    <mergeCell ref="B163:B165"/>
    <mergeCell ref="C163:C165"/>
    <mergeCell ref="B166:B167"/>
    <mergeCell ref="C166:C167"/>
    <mergeCell ref="B152:B153"/>
    <mergeCell ref="C152:C153"/>
    <mergeCell ref="B154:B157"/>
    <mergeCell ref="C154:C157"/>
    <mergeCell ref="B158:B160"/>
    <mergeCell ref="C158:C160"/>
    <mergeCell ref="C130:C133"/>
    <mergeCell ref="B69:B71"/>
    <mergeCell ref="C69:C71"/>
    <mergeCell ref="B78:B83"/>
    <mergeCell ref="C78:C83"/>
    <mergeCell ref="B84:B86"/>
    <mergeCell ref="C84:C86"/>
    <mergeCell ref="B48:B51"/>
    <mergeCell ref="C48:C51"/>
    <mergeCell ref="B52:B54"/>
    <mergeCell ref="C52:C54"/>
    <mergeCell ref="B55:B56"/>
    <mergeCell ref="C55:C56"/>
    <mergeCell ref="C121:C125"/>
    <mergeCell ref="B126:B129"/>
    <mergeCell ref="C126:C129"/>
    <mergeCell ref="B130:B133"/>
    <mergeCell ref="B67:B68"/>
    <mergeCell ref="C67:C68"/>
    <mergeCell ref="B121:B125"/>
    <mergeCell ref="K1:L1"/>
    <mergeCell ref="G11:I11"/>
    <mergeCell ref="J11:L11"/>
    <mergeCell ref="G12:G13"/>
    <mergeCell ref="H12:I12"/>
    <mergeCell ref="J12:J13"/>
    <mergeCell ref="K12:L12"/>
    <mergeCell ref="F9:L9"/>
    <mergeCell ref="G10:L10"/>
    <mergeCell ref="B6:F6"/>
    <mergeCell ref="B2:L2"/>
    <mergeCell ref="B3:L3"/>
    <mergeCell ref="B4:L4"/>
    <mergeCell ref="B7:L7"/>
    <mergeCell ref="F10:F13"/>
    <mergeCell ref="B9:B13"/>
    <mergeCell ref="E9:E13"/>
    <mergeCell ref="C26:C30"/>
    <mergeCell ref="B31:B33"/>
    <mergeCell ref="C31:C33"/>
    <mergeCell ref="C139:C146"/>
    <mergeCell ref="E174:G174"/>
    <mergeCell ref="B147:B149"/>
    <mergeCell ref="C147:C149"/>
    <mergeCell ref="B18:B19"/>
    <mergeCell ref="C18:C19"/>
    <mergeCell ref="B24:B25"/>
    <mergeCell ref="C24:C25"/>
    <mergeCell ref="B26:B30"/>
    <mergeCell ref="B134:B138"/>
    <mergeCell ref="C134:C138"/>
    <mergeCell ref="B40:B44"/>
    <mergeCell ref="C40:C44"/>
    <mergeCell ref="B46:B47"/>
    <mergeCell ref="C46:C47"/>
    <mergeCell ref="B72:B77"/>
    <mergeCell ref="C72:C77"/>
    <mergeCell ref="B57:B59"/>
    <mergeCell ref="C57:C59"/>
    <mergeCell ref="B60:B66"/>
    <mergeCell ref="C60:C66"/>
    <mergeCell ref="B176:L176"/>
    <mergeCell ref="B150:B151"/>
    <mergeCell ref="C150:C151"/>
    <mergeCell ref="C9:D13"/>
    <mergeCell ref="B169:C169"/>
    <mergeCell ref="B171:L171"/>
    <mergeCell ref="B20:B23"/>
    <mergeCell ref="C20:C23"/>
    <mergeCell ref="C14:D14"/>
    <mergeCell ref="B15:B17"/>
    <mergeCell ref="C15:C17"/>
    <mergeCell ref="B87:B89"/>
    <mergeCell ref="C87:C89"/>
    <mergeCell ref="B90:B92"/>
    <mergeCell ref="C90:C92"/>
    <mergeCell ref="B93:B99"/>
    <mergeCell ref="C93:C99"/>
    <mergeCell ref="B100:B101"/>
    <mergeCell ref="C100:C101"/>
    <mergeCell ref="B102:B111"/>
    <mergeCell ref="C102:C111"/>
    <mergeCell ref="B113:B116"/>
    <mergeCell ref="C113:C116"/>
    <mergeCell ref="B139:B14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G34"/>
  <sheetViews>
    <sheetView view="pageBreakPreview" zoomScale="80" zoomScaleNormal="100" zoomScaleSheetLayoutView="80" workbookViewId="0">
      <selection activeCell="F31" sqref="F31"/>
    </sheetView>
  </sheetViews>
  <sheetFormatPr defaultColWidth="8.88671875" defaultRowHeight="13.2" x14ac:dyDescent="0.25"/>
  <cols>
    <col min="1" max="1" width="4.6640625" style="3" customWidth="1"/>
    <col min="2" max="2" width="40.109375" style="3" customWidth="1"/>
    <col min="3" max="3" width="25.88671875" style="3" customWidth="1"/>
    <col min="4" max="4" width="25.6640625" style="3" customWidth="1"/>
    <col min="5" max="5" width="11.109375" style="3" customWidth="1"/>
    <col min="6" max="6" width="16.88671875" style="3" customWidth="1"/>
    <col min="7" max="7" width="15.88671875" style="3" customWidth="1"/>
    <col min="8" max="16384" width="8.88671875" style="3"/>
  </cols>
  <sheetData>
    <row r="1" spans="1:7" x14ac:dyDescent="0.25">
      <c r="G1" s="150" t="s">
        <v>225</v>
      </c>
    </row>
    <row r="2" spans="1:7" x14ac:dyDescent="0.25">
      <c r="A2" s="645" t="s">
        <v>424</v>
      </c>
      <c r="B2" s="645"/>
      <c r="C2" s="645"/>
      <c r="D2" s="645"/>
      <c r="E2" s="645"/>
      <c r="F2" s="645"/>
      <c r="G2" s="645"/>
    </row>
    <row r="3" spans="1:7" ht="14.4" customHeight="1" x14ac:dyDescent="0.25">
      <c r="A3" s="645" t="s">
        <v>433</v>
      </c>
      <c r="B3" s="645"/>
      <c r="C3" s="645"/>
      <c r="D3" s="645"/>
      <c r="E3" s="645"/>
      <c r="F3" s="645"/>
      <c r="G3" s="645"/>
    </row>
    <row r="4" spans="1:7" x14ac:dyDescent="0.25">
      <c r="A4" s="645" t="s">
        <v>1267</v>
      </c>
      <c r="B4" s="645"/>
      <c r="C4" s="645"/>
      <c r="D4" s="645"/>
      <c r="E4" s="645"/>
      <c r="F4" s="645"/>
      <c r="G4" s="645"/>
    </row>
    <row r="6" spans="1:7" x14ac:dyDescent="0.25">
      <c r="A6" s="653" t="s">
        <v>434</v>
      </c>
      <c r="B6" s="653"/>
      <c r="C6" s="653"/>
      <c r="D6" s="653"/>
      <c r="E6" s="653"/>
      <c r="F6" s="653"/>
      <c r="G6" s="653"/>
    </row>
    <row r="7" spans="1:7" ht="27" customHeight="1" x14ac:dyDescent="0.25">
      <c r="A7" s="654" t="s">
        <v>1233</v>
      </c>
      <c r="B7" s="653"/>
      <c r="C7" s="653"/>
      <c r="D7" s="653"/>
      <c r="E7" s="653"/>
      <c r="F7" s="653"/>
      <c r="G7" s="653"/>
    </row>
    <row r="9" spans="1:7" x14ac:dyDescent="0.25">
      <c r="A9" s="648" t="s">
        <v>435</v>
      </c>
      <c r="B9" s="648"/>
      <c r="C9" s="648"/>
      <c r="D9" s="648"/>
      <c r="E9" s="648"/>
      <c r="F9" s="648"/>
      <c r="G9" s="648"/>
    </row>
    <row r="11" spans="1:7" ht="40.200000000000003" customHeight="1" x14ac:dyDescent="0.25">
      <c r="A11" s="616" t="s">
        <v>421</v>
      </c>
      <c r="B11" s="616" t="s">
        <v>203</v>
      </c>
      <c r="C11" s="616" t="s">
        <v>226</v>
      </c>
      <c r="D11" s="616" t="s">
        <v>205</v>
      </c>
      <c r="E11" s="616" t="s">
        <v>227</v>
      </c>
      <c r="F11" s="616"/>
      <c r="G11" s="616"/>
    </row>
    <row r="12" spans="1:7" ht="16.95" customHeight="1" x14ac:dyDescent="0.25">
      <c r="A12" s="616"/>
      <c r="B12" s="616"/>
      <c r="C12" s="616"/>
      <c r="D12" s="616"/>
      <c r="E12" s="617" t="s">
        <v>224</v>
      </c>
      <c r="F12" s="616" t="s">
        <v>155</v>
      </c>
      <c r="G12" s="616"/>
    </row>
    <row r="13" spans="1:7" ht="19.95" customHeight="1" x14ac:dyDescent="0.25">
      <c r="A13" s="616"/>
      <c r="B13" s="616"/>
      <c r="C13" s="616"/>
      <c r="D13" s="616"/>
      <c r="E13" s="617"/>
      <c r="F13" s="36" t="s">
        <v>210</v>
      </c>
      <c r="G13" s="36" t="s">
        <v>211</v>
      </c>
    </row>
    <row r="14" spans="1:7" ht="12.75" x14ac:dyDescent="0.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7" ht="14.4" customHeight="1" x14ac:dyDescent="0.25">
      <c r="A15" s="836" t="s">
        <v>436</v>
      </c>
      <c r="B15" s="837"/>
      <c r="C15" s="837"/>
      <c r="D15" s="837"/>
      <c r="E15" s="837"/>
      <c r="F15" s="837"/>
      <c r="G15" s="697"/>
    </row>
    <row r="16" spans="1:7" ht="27" customHeight="1" x14ac:dyDescent="0.25">
      <c r="A16" s="628" t="s">
        <v>23</v>
      </c>
      <c r="B16" s="628"/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8" spans="1:7" ht="25.95" customHeight="1" x14ac:dyDescent="0.25">
      <c r="A18" s="820" t="s">
        <v>438</v>
      </c>
      <c r="B18" s="648"/>
      <c r="C18" s="648"/>
      <c r="D18" s="648"/>
      <c r="E18" s="648"/>
      <c r="F18" s="648"/>
      <c r="G18" s="648"/>
    </row>
    <row r="19" spans="1:7" ht="12.75" customHeight="1" x14ac:dyDescent="0.2"/>
    <row r="20" spans="1:7" x14ac:dyDescent="0.25">
      <c r="E20" s="647" t="s">
        <v>228</v>
      </c>
      <c r="F20" s="647"/>
      <c r="G20" s="647"/>
    </row>
    <row r="21" spans="1:7" x14ac:dyDescent="0.25">
      <c r="A21" s="648" t="s">
        <v>437</v>
      </c>
      <c r="B21" s="648"/>
      <c r="C21" s="648"/>
      <c r="D21" s="648"/>
      <c r="E21" s="648"/>
      <c r="F21" s="648"/>
    </row>
    <row r="23" spans="1:7" ht="45.6" customHeight="1" x14ac:dyDescent="0.25">
      <c r="A23" s="616" t="s">
        <v>421</v>
      </c>
      <c r="B23" s="616" t="s">
        <v>203</v>
      </c>
      <c r="C23" s="616" t="s">
        <v>226</v>
      </c>
      <c r="D23" s="616" t="s">
        <v>205</v>
      </c>
      <c r="E23" s="616" t="s">
        <v>227</v>
      </c>
      <c r="F23" s="616"/>
      <c r="G23" s="616"/>
    </row>
    <row r="24" spans="1:7" x14ac:dyDescent="0.25">
      <c r="A24" s="616"/>
      <c r="B24" s="616"/>
      <c r="C24" s="616"/>
      <c r="D24" s="616"/>
      <c r="E24" s="616" t="s">
        <v>224</v>
      </c>
      <c r="F24" s="616" t="s">
        <v>155</v>
      </c>
      <c r="G24" s="616"/>
    </row>
    <row r="25" spans="1:7" x14ac:dyDescent="0.25">
      <c r="A25" s="616"/>
      <c r="B25" s="616"/>
      <c r="C25" s="616"/>
      <c r="D25" s="616"/>
      <c r="E25" s="616"/>
      <c r="F25" s="36" t="s">
        <v>210</v>
      </c>
      <c r="G25" s="36" t="s">
        <v>211</v>
      </c>
    </row>
    <row r="26" spans="1:7" ht="12.75" x14ac:dyDescent="0.2">
      <c r="A26" s="18">
        <v>1</v>
      </c>
      <c r="B26" s="18">
        <v>2</v>
      </c>
      <c r="C26" s="18">
        <v>3</v>
      </c>
      <c r="D26" s="18">
        <v>4</v>
      </c>
      <c r="E26" s="18">
        <v>5</v>
      </c>
      <c r="F26" s="18">
        <v>6</v>
      </c>
      <c r="G26" s="18">
        <v>7</v>
      </c>
    </row>
    <row r="27" spans="1:7" x14ac:dyDescent="0.25">
      <c r="A27" s="619" t="s">
        <v>825</v>
      </c>
      <c r="B27" s="619"/>
      <c r="C27" s="619"/>
      <c r="D27" s="619"/>
      <c r="E27" s="619"/>
      <c r="F27" s="619"/>
      <c r="G27" s="619"/>
    </row>
    <row r="29" spans="1:7" ht="46.5" customHeight="1" x14ac:dyDescent="0.4">
      <c r="A29" s="635" t="s">
        <v>1500</v>
      </c>
      <c r="B29" s="625"/>
      <c r="C29" s="625"/>
      <c r="D29" s="625"/>
      <c r="E29" s="625"/>
      <c r="F29" s="625"/>
      <c r="G29" s="625"/>
    </row>
    <row r="30" spans="1:7" x14ac:dyDescent="0.25">
      <c r="A30" s="81"/>
      <c r="C30" s="82" t="s">
        <v>752</v>
      </c>
      <c r="D30" s="87"/>
      <c r="E30" s="83" t="s">
        <v>812</v>
      </c>
      <c r="G30" s="81" t="s">
        <v>751</v>
      </c>
    </row>
    <row r="31" spans="1:7" ht="28.5" customHeight="1" x14ac:dyDescent="0.25">
      <c r="A31" s="55" t="s">
        <v>706</v>
      </c>
      <c r="B31" s="87"/>
      <c r="C31" s="55" t="s">
        <v>1578</v>
      </c>
      <c r="D31" s="81"/>
      <c r="E31" s="86"/>
      <c r="F31" s="86"/>
      <c r="G31" s="86"/>
    </row>
    <row r="32" spans="1:7" x14ac:dyDescent="0.25">
      <c r="A32" s="85" t="s">
        <v>699</v>
      </c>
      <c r="B32" s="86"/>
      <c r="C32" s="624" t="s">
        <v>700</v>
      </c>
      <c r="D32" s="625"/>
      <c r="E32" s="625"/>
      <c r="F32" s="625"/>
      <c r="G32" s="625"/>
    </row>
    <row r="33" spans="1:7" s="101" customFormat="1" x14ac:dyDescent="0.25">
      <c r="A33" s="100"/>
      <c r="B33" s="99"/>
      <c r="C33" s="100"/>
      <c r="D33" s="99"/>
      <c r="E33" s="99"/>
      <c r="F33" s="99"/>
      <c r="G33" s="99"/>
    </row>
    <row r="34" spans="1:7" ht="27" customHeight="1" x14ac:dyDescent="0.25">
      <c r="A34" s="820" t="s">
        <v>438</v>
      </c>
      <c r="B34" s="648"/>
      <c r="C34" s="648"/>
      <c r="D34" s="648"/>
      <c r="E34" s="648"/>
      <c r="F34" s="648"/>
      <c r="G34" s="648"/>
    </row>
  </sheetData>
  <mergeCells count="29">
    <mergeCell ref="C32:G32"/>
    <mergeCell ref="A15:G15"/>
    <mergeCell ref="A34:G34"/>
    <mergeCell ref="A16:B16"/>
    <mergeCell ref="A18:G18"/>
    <mergeCell ref="E24:E25"/>
    <mergeCell ref="F24:G24"/>
    <mergeCell ref="A21:F21"/>
    <mergeCell ref="A23:A25"/>
    <mergeCell ref="B23:B25"/>
    <mergeCell ref="C23:C25"/>
    <mergeCell ref="D23:D25"/>
    <mergeCell ref="E23:G23"/>
    <mergeCell ref="A27:G27"/>
    <mergeCell ref="E20:G20"/>
    <mergeCell ref="A29:G29"/>
    <mergeCell ref="A2:G2"/>
    <mergeCell ref="A3:G3"/>
    <mergeCell ref="A4:G4"/>
    <mergeCell ref="A6:G6"/>
    <mergeCell ref="A7:G7"/>
    <mergeCell ref="F12:G12"/>
    <mergeCell ref="A9:G9"/>
    <mergeCell ref="A11:A13"/>
    <mergeCell ref="B11:B13"/>
    <mergeCell ref="C11:C13"/>
    <mergeCell ref="D11:D13"/>
    <mergeCell ref="E11:G11"/>
    <mergeCell ref="E12:E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6"/>
  <sheetViews>
    <sheetView view="pageBreakPreview" zoomScale="90" zoomScaleNormal="100" zoomScaleSheetLayoutView="90" workbookViewId="0">
      <selection activeCell="A13" sqref="A13:F13"/>
    </sheetView>
  </sheetViews>
  <sheetFormatPr defaultColWidth="8.88671875" defaultRowHeight="13.2" x14ac:dyDescent="0.25"/>
  <cols>
    <col min="1" max="1" width="35.6640625" style="3" customWidth="1"/>
    <col min="2" max="2" width="31.88671875" style="3" customWidth="1"/>
    <col min="3" max="3" width="34.6640625" style="3" customWidth="1"/>
    <col min="4" max="4" width="28.33203125" style="3" customWidth="1"/>
    <col min="5" max="5" width="8.88671875" style="3"/>
    <col min="6" max="6" width="8.6640625" style="3" customWidth="1"/>
    <col min="7" max="16384" width="8.88671875" style="3"/>
  </cols>
  <sheetData>
    <row r="1" spans="1:6" ht="14.4" x14ac:dyDescent="0.3">
      <c r="D1" s="647" t="s">
        <v>174</v>
      </c>
      <c r="E1" s="642"/>
      <c r="F1" s="642"/>
    </row>
    <row r="2" spans="1:6" ht="14.4" x14ac:dyDescent="0.25">
      <c r="A2" s="645" t="s">
        <v>0</v>
      </c>
      <c r="B2" s="645"/>
      <c r="C2" s="645"/>
      <c r="D2" s="645"/>
      <c r="E2" s="613"/>
      <c r="F2" s="613"/>
    </row>
    <row r="3" spans="1:6" ht="14.4" x14ac:dyDescent="0.25">
      <c r="A3" s="645" t="s">
        <v>702</v>
      </c>
      <c r="B3" s="645"/>
      <c r="C3" s="645"/>
      <c r="D3" s="645"/>
      <c r="E3" s="611"/>
      <c r="F3" s="611"/>
    </row>
    <row r="4" spans="1:6" ht="14.4" x14ac:dyDescent="0.25">
      <c r="A4" s="645" t="s">
        <v>1298</v>
      </c>
      <c r="B4" s="645"/>
      <c r="C4" s="645"/>
      <c r="D4" s="645"/>
      <c r="E4" s="611"/>
      <c r="F4" s="611"/>
    </row>
    <row r="6" spans="1:6" x14ac:dyDescent="0.25">
      <c r="A6" s="653" t="s">
        <v>703</v>
      </c>
      <c r="B6" s="653"/>
      <c r="C6" s="653"/>
      <c r="D6" s="653"/>
      <c r="E6" s="653"/>
      <c r="F6" s="653"/>
    </row>
    <row r="7" spans="1:6" ht="30" customHeight="1" x14ac:dyDescent="0.25">
      <c r="A7" s="654" t="s">
        <v>1231</v>
      </c>
      <c r="B7" s="653"/>
      <c r="C7" s="653"/>
      <c r="D7" s="653"/>
      <c r="E7" s="653"/>
      <c r="F7" s="653"/>
    </row>
    <row r="9" spans="1:6" ht="81.599999999999994" customHeight="1" x14ac:dyDescent="0.3">
      <c r="A9" s="19" t="s">
        <v>169</v>
      </c>
      <c r="B9" s="19" t="s">
        <v>170</v>
      </c>
      <c r="C9" s="19" t="s">
        <v>171</v>
      </c>
      <c r="D9" s="616" t="s">
        <v>172</v>
      </c>
      <c r="E9" s="623"/>
      <c r="F9" s="623"/>
    </row>
    <row r="10" spans="1:6" ht="15" x14ac:dyDescent="0.25">
      <c r="A10" s="18">
        <v>1</v>
      </c>
      <c r="B10" s="18">
        <v>2</v>
      </c>
      <c r="C10" s="18">
        <v>3</v>
      </c>
      <c r="D10" s="655">
        <v>4</v>
      </c>
      <c r="E10" s="623"/>
      <c r="F10" s="623"/>
    </row>
    <row r="11" spans="1:6" ht="15" x14ac:dyDescent="0.25">
      <c r="A11" s="13">
        <v>4</v>
      </c>
      <c r="B11" s="13">
        <v>1</v>
      </c>
      <c r="C11" s="13">
        <v>23</v>
      </c>
      <c r="D11" s="656">
        <v>50</v>
      </c>
      <c r="E11" s="657"/>
      <c r="F11" s="657"/>
    </row>
    <row r="13" spans="1:6" ht="57" customHeight="1" x14ac:dyDescent="0.4">
      <c r="A13" s="635" t="s">
        <v>1366</v>
      </c>
      <c r="B13" s="625"/>
      <c r="C13" s="625"/>
      <c r="D13" s="625"/>
      <c r="E13" s="625"/>
      <c r="F13" s="625"/>
    </row>
    <row r="14" spans="1:6" ht="11.4" customHeight="1" x14ac:dyDescent="0.25">
      <c r="A14" s="52"/>
      <c r="B14" s="54" t="s">
        <v>705</v>
      </c>
      <c r="D14" s="80" t="s">
        <v>754</v>
      </c>
      <c r="E14" s="80" t="s">
        <v>696</v>
      </c>
      <c r="F14" s="395"/>
    </row>
    <row r="15" spans="1:6" ht="23.4" customHeight="1" x14ac:dyDescent="0.25">
      <c r="A15" s="55" t="s">
        <v>706</v>
      </c>
      <c r="C15" s="55" t="s">
        <v>1578</v>
      </c>
      <c r="D15" s="54"/>
      <c r="E15" s="52"/>
      <c r="F15" s="52"/>
    </row>
    <row r="16" spans="1:6" x14ac:dyDescent="0.25">
      <c r="A16" s="54" t="s">
        <v>699</v>
      </c>
      <c r="B16" s="52"/>
      <c r="C16" s="624" t="s">
        <v>700</v>
      </c>
      <c r="D16" s="625"/>
      <c r="E16" s="625"/>
      <c r="F16" s="625"/>
    </row>
  </sheetData>
  <mergeCells count="11">
    <mergeCell ref="A6:F6"/>
    <mergeCell ref="A7:F7"/>
    <mergeCell ref="D1:F1"/>
    <mergeCell ref="C16:F16"/>
    <mergeCell ref="A2:F2"/>
    <mergeCell ref="A4:F4"/>
    <mergeCell ref="A3:F3"/>
    <mergeCell ref="D9:F9"/>
    <mergeCell ref="D10:F10"/>
    <mergeCell ref="D11:F11"/>
    <mergeCell ref="A13:F13"/>
  </mergeCells>
  <pageMargins left="0.98425196850393704" right="0.59055118110236227" top="0.78740157480314965" bottom="0.78740157480314965" header="0.31496062992125984" footer="0.31496062992125984"/>
  <pageSetup paperSize="9" scale="8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W103"/>
  <sheetViews>
    <sheetView view="pageBreakPreview" topLeftCell="A13" zoomScale="70" zoomScaleNormal="100" zoomScaleSheetLayoutView="70" workbookViewId="0">
      <selection activeCell="G51" sqref="G51"/>
    </sheetView>
  </sheetViews>
  <sheetFormatPr defaultColWidth="8.88671875" defaultRowHeight="13.2" x14ac:dyDescent="0.25"/>
  <cols>
    <col min="1" max="1" width="4.6640625" style="37" customWidth="1"/>
    <col min="2" max="2" width="40.77734375" style="37" customWidth="1"/>
    <col min="3" max="3" width="4.21875" style="584" customWidth="1"/>
    <col min="4" max="4" width="4.33203125" style="37" customWidth="1"/>
    <col min="5" max="5" width="5.77734375" style="37" customWidth="1"/>
    <col min="6" max="6" width="5.77734375" style="584" customWidth="1"/>
    <col min="7" max="7" width="4.88671875" style="37" customWidth="1"/>
    <col min="8" max="8" width="4.44140625" style="37" customWidth="1"/>
    <col min="9" max="9" width="5.77734375" style="37" customWidth="1"/>
    <col min="10" max="10" width="5.21875" style="37" customWidth="1"/>
    <col min="11" max="12" width="4.77734375" style="37" customWidth="1"/>
    <col min="13" max="13" width="4.5546875" style="37" customWidth="1"/>
    <col min="14" max="14" width="4.88671875" style="37" customWidth="1"/>
    <col min="15" max="15" width="5.21875" style="37" customWidth="1"/>
    <col min="16" max="16" width="5.77734375" style="37" customWidth="1"/>
    <col min="17" max="18" width="4.6640625" style="37" customWidth="1"/>
    <col min="19" max="19" width="6.6640625" style="37" customWidth="1"/>
    <col min="20" max="20" width="5.21875" style="37" customWidth="1"/>
    <col min="21" max="21" width="4.77734375" style="37" customWidth="1"/>
    <col min="22" max="22" width="4.6640625" style="37" customWidth="1"/>
    <col min="23" max="23" width="5.21875" style="37" customWidth="1"/>
    <col min="24" max="16384" width="8.88671875" style="37"/>
  </cols>
  <sheetData>
    <row r="1" spans="1:23" x14ac:dyDescent="0.25">
      <c r="U1" s="647" t="s">
        <v>236</v>
      </c>
      <c r="V1" s="647"/>
      <c r="W1" s="647"/>
    </row>
    <row r="2" spans="1:23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</row>
    <row r="3" spans="1:23" x14ac:dyDescent="0.25">
      <c r="A3" s="645" t="s">
        <v>229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</row>
    <row r="4" spans="1:23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</row>
    <row r="6" spans="1:23" x14ac:dyDescent="0.25">
      <c r="A6" s="653" t="s">
        <v>493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</row>
    <row r="7" spans="1:23" x14ac:dyDescent="0.25">
      <c r="A7" s="653" t="s">
        <v>1231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</row>
    <row r="9" spans="1:23" ht="21.6" customHeight="1" x14ac:dyDescent="0.25">
      <c r="A9" s="616" t="s">
        <v>492</v>
      </c>
      <c r="B9" s="616" t="s">
        <v>203</v>
      </c>
      <c r="C9" s="616" t="s">
        <v>230</v>
      </c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</row>
    <row r="10" spans="1:23" ht="24.6" customHeight="1" x14ac:dyDescent="0.25">
      <c r="A10" s="616"/>
      <c r="B10" s="616"/>
      <c r="C10" s="616" t="s">
        <v>231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 t="s">
        <v>232</v>
      </c>
      <c r="U10" s="616"/>
      <c r="V10" s="616" t="s">
        <v>233</v>
      </c>
      <c r="W10" s="616"/>
    </row>
    <row r="11" spans="1:23" ht="86.4" customHeight="1" x14ac:dyDescent="0.25">
      <c r="A11" s="616"/>
      <c r="B11" s="616"/>
      <c r="C11" s="208" t="s">
        <v>6</v>
      </c>
      <c r="D11" s="208" t="s">
        <v>7</v>
      </c>
      <c r="E11" s="208" t="s">
        <v>25</v>
      </c>
      <c r="F11" s="208" t="s">
        <v>8</v>
      </c>
      <c r="G11" s="208" t="s">
        <v>9</v>
      </c>
      <c r="H11" s="208" t="s">
        <v>10</v>
      </c>
      <c r="I11" s="208" t="s">
        <v>11</v>
      </c>
      <c r="J11" s="208" t="s">
        <v>12</v>
      </c>
      <c r="K11" s="208" t="s">
        <v>13</v>
      </c>
      <c r="L11" s="208" t="s">
        <v>14</v>
      </c>
      <c r="M11" s="208" t="s">
        <v>15</v>
      </c>
      <c r="N11" s="208" t="s">
        <v>16</v>
      </c>
      <c r="O11" s="208" t="s">
        <v>17</v>
      </c>
      <c r="P11" s="208" t="s">
        <v>18</v>
      </c>
      <c r="Q11" s="208" t="s">
        <v>19</v>
      </c>
      <c r="R11" s="208" t="s">
        <v>20</v>
      </c>
      <c r="S11" s="208" t="s">
        <v>21</v>
      </c>
      <c r="T11" s="208" t="s">
        <v>234</v>
      </c>
      <c r="U11" s="208" t="s">
        <v>235</v>
      </c>
      <c r="V11" s="208" t="s">
        <v>30</v>
      </c>
      <c r="W11" s="208" t="s">
        <v>31</v>
      </c>
    </row>
    <row r="12" spans="1:23" x14ac:dyDescent="0.25">
      <c r="A12" s="18">
        <v>1</v>
      </c>
      <c r="B12" s="18">
        <v>2</v>
      </c>
      <c r="C12" s="581">
        <v>3</v>
      </c>
      <c r="D12" s="568">
        <v>4</v>
      </c>
      <c r="E12" s="568">
        <v>5</v>
      </c>
      <c r="F12" s="581">
        <v>6</v>
      </c>
      <c r="G12" s="568">
        <v>7</v>
      </c>
      <c r="H12" s="568">
        <v>8</v>
      </c>
      <c r="I12" s="568">
        <v>9</v>
      </c>
      <c r="J12" s="568">
        <v>10</v>
      </c>
      <c r="K12" s="568">
        <v>11</v>
      </c>
      <c r="L12" s="568">
        <v>12</v>
      </c>
      <c r="M12" s="568">
        <v>13</v>
      </c>
      <c r="N12" s="568">
        <v>14</v>
      </c>
      <c r="O12" s="568">
        <v>15</v>
      </c>
      <c r="P12" s="568">
        <v>16</v>
      </c>
      <c r="Q12" s="568">
        <v>17</v>
      </c>
      <c r="R12" s="568">
        <v>18</v>
      </c>
      <c r="S12" s="568">
        <v>19</v>
      </c>
      <c r="T12" s="568">
        <v>20</v>
      </c>
      <c r="U12" s="568">
        <v>21</v>
      </c>
      <c r="V12" s="568">
        <v>22</v>
      </c>
      <c r="W12" s="568">
        <v>23</v>
      </c>
    </row>
    <row r="13" spans="1:23" s="587" customFormat="1" x14ac:dyDescent="0.25">
      <c r="A13" s="582">
        <v>1</v>
      </c>
      <c r="B13" s="583" t="s">
        <v>1561</v>
      </c>
      <c r="C13" s="582"/>
      <c r="D13" s="582"/>
      <c r="E13" s="582"/>
      <c r="F13" s="582"/>
      <c r="G13" s="582"/>
      <c r="H13" s="582">
        <v>1</v>
      </c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</row>
    <row r="14" spans="1:23" s="587" customFormat="1" ht="11.4" customHeight="1" x14ac:dyDescent="0.25">
      <c r="A14" s="582">
        <v>2</v>
      </c>
      <c r="B14" s="583" t="s">
        <v>1551</v>
      </c>
      <c r="C14" s="582"/>
      <c r="D14" s="582"/>
      <c r="E14" s="582"/>
      <c r="F14" s="582"/>
      <c r="G14" s="582">
        <v>2</v>
      </c>
      <c r="H14" s="582">
        <v>1</v>
      </c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</row>
    <row r="15" spans="1:23" s="587" customFormat="1" x14ac:dyDescent="0.25">
      <c r="A15" s="582">
        <v>3</v>
      </c>
      <c r="B15" s="583" t="s">
        <v>1577</v>
      </c>
      <c r="C15" s="582"/>
      <c r="D15" s="582"/>
      <c r="E15" s="582"/>
      <c r="F15" s="582"/>
      <c r="G15" s="582"/>
      <c r="H15" s="582">
        <v>1</v>
      </c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</row>
    <row r="16" spans="1:23" s="587" customFormat="1" x14ac:dyDescent="0.25">
      <c r="A16" s="582">
        <v>4</v>
      </c>
      <c r="B16" s="583" t="s">
        <v>1566</v>
      </c>
      <c r="C16" s="582">
        <v>1</v>
      </c>
      <c r="D16" s="582"/>
      <c r="E16" s="582"/>
      <c r="F16" s="582"/>
      <c r="G16" s="582"/>
      <c r="H16" s="582">
        <v>1</v>
      </c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</row>
    <row r="17" spans="1:23" s="587" customFormat="1" x14ac:dyDescent="0.25">
      <c r="A17" s="582">
        <v>5</v>
      </c>
      <c r="B17" s="583" t="s">
        <v>1555</v>
      </c>
      <c r="C17" s="582"/>
      <c r="D17" s="582"/>
      <c r="E17" s="582"/>
      <c r="F17" s="582"/>
      <c r="G17" s="582"/>
      <c r="H17" s="582">
        <v>3</v>
      </c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</row>
    <row r="18" spans="1:23" s="587" customFormat="1" x14ac:dyDescent="0.25">
      <c r="A18" s="582">
        <v>6</v>
      </c>
      <c r="B18" s="583" t="s">
        <v>1557</v>
      </c>
      <c r="C18" s="582"/>
      <c r="D18" s="582"/>
      <c r="E18" s="582"/>
      <c r="F18" s="582"/>
      <c r="G18" s="582"/>
      <c r="H18" s="582">
        <v>1</v>
      </c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</row>
    <row r="19" spans="1:23" s="570" customFormat="1" x14ac:dyDescent="0.25">
      <c r="A19" s="582">
        <v>7</v>
      </c>
      <c r="B19" s="583" t="s">
        <v>1557</v>
      </c>
      <c r="C19" s="582">
        <v>5</v>
      </c>
      <c r="D19" s="582"/>
      <c r="E19" s="582"/>
      <c r="F19" s="582"/>
      <c r="G19" s="582"/>
      <c r="H19" s="587"/>
      <c r="I19" s="582"/>
      <c r="J19" s="582"/>
      <c r="K19" s="582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</row>
    <row r="20" spans="1:23" s="570" customFormat="1" x14ac:dyDescent="0.25">
      <c r="A20" s="582">
        <v>8</v>
      </c>
      <c r="B20" s="583" t="s">
        <v>1558</v>
      </c>
      <c r="C20" s="582">
        <v>2</v>
      </c>
      <c r="D20" s="582"/>
      <c r="E20" s="582"/>
      <c r="F20" s="582"/>
      <c r="G20" s="582"/>
      <c r="H20" s="582"/>
      <c r="I20" s="582"/>
      <c r="J20" s="582"/>
      <c r="K20" s="582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</row>
    <row r="21" spans="1:23" s="570" customFormat="1" x14ac:dyDescent="0.25">
      <c r="A21" s="582">
        <v>9</v>
      </c>
      <c r="B21" s="583" t="s">
        <v>1557</v>
      </c>
      <c r="C21" s="582">
        <v>1</v>
      </c>
      <c r="D21" s="582"/>
      <c r="E21" s="582"/>
      <c r="F21" s="582"/>
      <c r="G21" s="582"/>
      <c r="H21" s="582"/>
      <c r="I21" s="582"/>
      <c r="J21" s="582"/>
      <c r="K21" s="582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</row>
    <row r="22" spans="1:23" s="570" customFormat="1" x14ac:dyDescent="0.25">
      <c r="A22" s="582">
        <v>10</v>
      </c>
      <c r="B22" s="583" t="s">
        <v>1559</v>
      </c>
      <c r="C22" s="582">
        <v>1</v>
      </c>
      <c r="D22" s="582"/>
      <c r="E22" s="582"/>
      <c r="F22" s="582"/>
      <c r="G22" s="582"/>
      <c r="H22" s="582"/>
      <c r="I22" s="582"/>
      <c r="J22" s="582"/>
      <c r="K22" s="582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</row>
    <row r="23" spans="1:23" s="587" customFormat="1" x14ac:dyDescent="0.25">
      <c r="A23" s="582">
        <v>11</v>
      </c>
      <c r="B23" s="583" t="s">
        <v>1554</v>
      </c>
      <c r="C23" s="582"/>
      <c r="D23" s="582"/>
      <c r="E23" s="582"/>
      <c r="F23" s="582"/>
      <c r="G23" s="582"/>
      <c r="H23" s="582">
        <v>1</v>
      </c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</row>
    <row r="24" spans="1:23" s="587" customFormat="1" x14ac:dyDescent="0.25">
      <c r="A24" s="582">
        <v>12</v>
      </c>
      <c r="B24" s="583" t="s">
        <v>1567</v>
      </c>
      <c r="C24" s="582">
        <v>1</v>
      </c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</row>
    <row r="25" spans="1:23" s="587" customFormat="1" x14ac:dyDescent="0.25">
      <c r="A25" s="582">
        <v>13</v>
      </c>
      <c r="B25" s="583" t="s">
        <v>1569</v>
      </c>
      <c r="C25" s="582">
        <v>1</v>
      </c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</row>
    <row r="26" spans="1:23" s="587" customFormat="1" x14ac:dyDescent="0.25">
      <c r="A26" s="582">
        <v>14</v>
      </c>
      <c r="B26" s="583" t="s">
        <v>1569</v>
      </c>
      <c r="C26" s="582">
        <v>1</v>
      </c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</row>
    <row r="27" spans="1:23" s="587" customFormat="1" ht="26.4" x14ac:dyDescent="0.25">
      <c r="A27" s="582">
        <v>15</v>
      </c>
      <c r="B27" s="583" t="s">
        <v>1570</v>
      </c>
      <c r="C27" s="582">
        <v>1</v>
      </c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</row>
    <row r="28" spans="1:23" s="587" customFormat="1" x14ac:dyDescent="0.25">
      <c r="A28" s="582">
        <v>16</v>
      </c>
      <c r="B28" s="583" t="s">
        <v>1569</v>
      </c>
      <c r="C28" s="582">
        <v>2</v>
      </c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</row>
    <row r="29" spans="1:23" s="587" customFormat="1" x14ac:dyDescent="0.25">
      <c r="A29" s="582">
        <v>17</v>
      </c>
      <c r="B29" s="583" t="s">
        <v>1572</v>
      </c>
      <c r="C29" s="582"/>
      <c r="D29" s="582"/>
      <c r="E29" s="582"/>
      <c r="F29" s="582"/>
      <c r="G29" s="582"/>
      <c r="H29" s="582">
        <v>1</v>
      </c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</row>
    <row r="30" spans="1:23" s="587" customFormat="1" x14ac:dyDescent="0.25">
      <c r="A30" s="582">
        <v>18</v>
      </c>
      <c r="B30" s="583" t="s">
        <v>1565</v>
      </c>
      <c r="C30" s="582"/>
      <c r="D30" s="582"/>
      <c r="E30" s="582"/>
      <c r="F30" s="582"/>
      <c r="G30" s="582"/>
      <c r="H30" s="582">
        <v>2</v>
      </c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</row>
    <row r="31" spans="1:23" s="570" customFormat="1" x14ac:dyDescent="0.25">
      <c r="A31" s="582">
        <v>19</v>
      </c>
      <c r="B31" s="586" t="s">
        <v>1571</v>
      </c>
      <c r="C31" s="597"/>
      <c r="D31" s="60"/>
      <c r="E31" s="60"/>
      <c r="F31" s="587"/>
      <c r="G31" s="597">
        <v>4</v>
      </c>
      <c r="H31" s="60"/>
      <c r="I31" s="582"/>
      <c r="J31" s="582"/>
      <c r="K31" s="582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</row>
    <row r="32" spans="1:23" s="587" customFormat="1" x14ac:dyDescent="0.25">
      <c r="A32" s="582">
        <v>20</v>
      </c>
      <c r="B32" s="586" t="s">
        <v>1573</v>
      </c>
      <c r="C32" s="597">
        <v>2</v>
      </c>
      <c r="D32" s="60"/>
      <c r="E32" s="60"/>
      <c r="F32" s="597"/>
      <c r="G32" s="60"/>
      <c r="H32" s="60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</row>
    <row r="33" spans="1:23" s="570" customFormat="1" x14ac:dyDescent="0.25">
      <c r="A33" s="582">
        <v>21</v>
      </c>
      <c r="B33" s="583" t="s">
        <v>1563</v>
      </c>
      <c r="C33" s="582"/>
      <c r="D33" s="582"/>
      <c r="E33" s="582"/>
      <c r="F33" s="582"/>
      <c r="G33" s="582"/>
      <c r="H33" s="582">
        <v>1</v>
      </c>
      <c r="I33" s="582"/>
      <c r="J33" s="582"/>
      <c r="K33" s="582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</row>
    <row r="34" spans="1:23" s="587" customFormat="1" x14ac:dyDescent="0.25">
      <c r="A34" s="582">
        <v>22</v>
      </c>
      <c r="B34" s="583" t="s">
        <v>1556</v>
      </c>
      <c r="C34" s="582"/>
      <c r="D34" s="582"/>
      <c r="E34" s="582"/>
      <c r="F34" s="582"/>
      <c r="G34" s="582"/>
      <c r="H34" s="582">
        <v>1</v>
      </c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</row>
    <row r="35" spans="1:23" s="344" customFormat="1" x14ac:dyDescent="0.25">
      <c r="A35" s="582">
        <v>23</v>
      </c>
      <c r="B35" s="583" t="s">
        <v>1575</v>
      </c>
      <c r="C35" s="582"/>
      <c r="D35" s="582"/>
      <c r="E35" s="582"/>
      <c r="F35" s="582"/>
      <c r="G35" s="582"/>
      <c r="H35" s="597">
        <v>1</v>
      </c>
      <c r="I35" s="582"/>
      <c r="J35" s="582"/>
      <c r="K35" s="582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</row>
    <row r="36" spans="1:23" s="344" customFormat="1" x14ac:dyDescent="0.25">
      <c r="A36" s="582">
        <v>24</v>
      </c>
      <c r="B36" s="583" t="s">
        <v>1574</v>
      </c>
      <c r="C36" s="582"/>
      <c r="D36" s="582"/>
      <c r="E36" s="582"/>
      <c r="F36" s="582"/>
      <c r="G36" s="582"/>
      <c r="H36" s="582">
        <v>1</v>
      </c>
      <c r="I36" s="582"/>
      <c r="J36" s="582"/>
      <c r="K36" s="582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</row>
    <row r="37" spans="1:23" s="344" customFormat="1" ht="31.2" customHeight="1" x14ac:dyDescent="0.25">
      <c r="A37" s="839" t="s">
        <v>23</v>
      </c>
      <c r="B37" s="839"/>
      <c r="C37" s="582">
        <f>SUM(C13:C36)</f>
        <v>18</v>
      </c>
      <c r="D37" s="582"/>
      <c r="E37" s="582"/>
      <c r="F37" s="582"/>
      <c r="G37" s="582">
        <f>SUM(G13:G36)</f>
        <v>6</v>
      </c>
      <c r="H37" s="582">
        <f>SUM(H13:H36)</f>
        <v>16</v>
      </c>
      <c r="I37" s="582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</row>
    <row r="39" spans="1:23" x14ac:dyDescent="0.25">
      <c r="H39" s="646"/>
      <c r="I39" s="646"/>
      <c r="J39" s="646"/>
      <c r="K39" s="646"/>
      <c r="R39" s="838" t="s">
        <v>237</v>
      </c>
      <c r="S39" s="838"/>
      <c r="T39" s="838"/>
      <c r="U39" s="838"/>
      <c r="V39" s="838"/>
      <c r="W39" s="838"/>
    </row>
    <row r="40" spans="1:23" x14ac:dyDescent="0.25">
      <c r="A40" s="616" t="s">
        <v>492</v>
      </c>
      <c r="B40" s="616" t="s">
        <v>203</v>
      </c>
      <c r="C40" s="616" t="s">
        <v>230</v>
      </c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</row>
    <row r="41" spans="1:23" x14ac:dyDescent="0.25">
      <c r="A41" s="616"/>
      <c r="B41" s="616"/>
      <c r="C41" s="616" t="s">
        <v>233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</row>
    <row r="42" spans="1:23" ht="66.599999999999994" customHeight="1" x14ac:dyDescent="0.25">
      <c r="A42" s="616"/>
      <c r="B42" s="616"/>
      <c r="C42" s="208" t="s">
        <v>32</v>
      </c>
      <c r="D42" s="40" t="s">
        <v>33</v>
      </c>
      <c r="E42" s="40" t="s">
        <v>34</v>
      </c>
      <c r="F42" s="208" t="s">
        <v>35</v>
      </c>
      <c r="G42" s="40" t="s">
        <v>36</v>
      </c>
      <c r="H42" s="40" t="s">
        <v>37</v>
      </c>
      <c r="I42" s="40" t="s">
        <v>38</v>
      </c>
      <c r="J42" s="40" t="s">
        <v>39</v>
      </c>
      <c r="K42" s="40" t="s">
        <v>40</v>
      </c>
      <c r="L42" s="40" t="s">
        <v>41</v>
      </c>
      <c r="M42" s="40" t="s">
        <v>42</v>
      </c>
      <c r="N42" s="40" t="s">
        <v>43</v>
      </c>
      <c r="O42" s="40" t="s">
        <v>44</v>
      </c>
      <c r="P42" s="40" t="s">
        <v>45</v>
      </c>
      <c r="Q42" s="40" t="s">
        <v>46</v>
      </c>
      <c r="R42" s="40" t="s">
        <v>47</v>
      </c>
      <c r="S42" s="40" t="s">
        <v>48</v>
      </c>
      <c r="T42" s="40" t="s">
        <v>49</v>
      </c>
      <c r="U42" s="40" t="s">
        <v>51</v>
      </c>
      <c r="V42" s="40" t="s">
        <v>52</v>
      </c>
      <c r="W42" s="40" t="s">
        <v>53</v>
      </c>
    </row>
    <row r="43" spans="1:23" x14ac:dyDescent="0.25">
      <c r="A43" s="18">
        <v>1</v>
      </c>
      <c r="B43" s="18">
        <v>2</v>
      </c>
      <c r="C43" s="581">
        <v>24</v>
      </c>
      <c r="D43" s="18">
        <v>25</v>
      </c>
      <c r="E43" s="18">
        <v>26</v>
      </c>
      <c r="F43" s="581">
        <v>27</v>
      </c>
      <c r="G43" s="18">
        <v>28</v>
      </c>
      <c r="H43" s="18">
        <v>29</v>
      </c>
      <c r="I43" s="18">
        <v>30</v>
      </c>
      <c r="J43" s="18">
        <v>31</v>
      </c>
      <c r="K43" s="18">
        <v>32</v>
      </c>
      <c r="L43" s="18">
        <v>33</v>
      </c>
      <c r="M43" s="18">
        <v>34</v>
      </c>
      <c r="N43" s="18">
        <v>35</v>
      </c>
      <c r="O43" s="18">
        <v>36</v>
      </c>
      <c r="P43" s="18">
        <v>37</v>
      </c>
      <c r="Q43" s="18">
        <v>38</v>
      </c>
      <c r="R43" s="18">
        <v>39</v>
      </c>
      <c r="S43" s="18">
        <v>40</v>
      </c>
      <c r="T43" s="18">
        <v>41</v>
      </c>
      <c r="U43" s="18">
        <v>42</v>
      </c>
      <c r="V43" s="18">
        <v>43</v>
      </c>
      <c r="W43" s="18">
        <v>44</v>
      </c>
    </row>
    <row r="44" spans="1:23" x14ac:dyDescent="0.25">
      <c r="A44" s="35">
        <v>1</v>
      </c>
      <c r="B44" s="35"/>
      <c r="C44" s="580"/>
      <c r="D44" s="35"/>
      <c r="E44" s="35"/>
      <c r="F44" s="58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s="111" customFormat="1" x14ac:dyDescent="0.25">
      <c r="A45" s="108" t="s">
        <v>22</v>
      </c>
      <c r="B45" s="108"/>
      <c r="C45" s="580"/>
      <c r="D45" s="108"/>
      <c r="E45" s="108"/>
      <c r="F45" s="580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 ht="28.2" customHeight="1" x14ac:dyDescent="0.25">
      <c r="A46" s="628" t="s">
        <v>23</v>
      </c>
      <c r="B46" s="628"/>
      <c r="C46" s="580"/>
      <c r="D46" s="17"/>
      <c r="E46" s="17"/>
      <c r="F46" s="58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8" spans="1:23" x14ac:dyDescent="0.25">
      <c r="H48" s="646"/>
      <c r="I48" s="646"/>
      <c r="J48" s="646"/>
      <c r="K48" s="646"/>
      <c r="S48" s="838" t="s">
        <v>237</v>
      </c>
      <c r="T48" s="838"/>
      <c r="U48" s="838"/>
      <c r="V48" s="838"/>
      <c r="W48" s="838"/>
    </row>
    <row r="49" spans="1:23" x14ac:dyDescent="0.25">
      <c r="A49" s="616" t="s">
        <v>492</v>
      </c>
      <c r="B49" s="616" t="s">
        <v>203</v>
      </c>
      <c r="C49" s="616" t="s">
        <v>230</v>
      </c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</row>
    <row r="50" spans="1:23" x14ac:dyDescent="0.25">
      <c r="A50" s="616"/>
      <c r="B50" s="616"/>
      <c r="C50" s="616" t="s">
        <v>233</v>
      </c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</row>
    <row r="51" spans="1:23" ht="104.4" x14ac:dyDescent="0.25">
      <c r="A51" s="616"/>
      <c r="B51" s="616"/>
      <c r="C51" s="208" t="s">
        <v>54</v>
      </c>
      <c r="D51" s="40" t="s">
        <v>55</v>
      </c>
      <c r="E51" s="40" t="s">
        <v>56</v>
      </c>
      <c r="F51" s="208" t="s">
        <v>57</v>
      </c>
      <c r="G51" s="40" t="s">
        <v>58</v>
      </c>
      <c r="H51" s="40" t="s">
        <v>59</v>
      </c>
      <c r="I51" s="40" t="s">
        <v>60</v>
      </c>
      <c r="J51" s="40" t="s">
        <v>61</v>
      </c>
      <c r="K51" s="40" t="s">
        <v>62</v>
      </c>
      <c r="L51" s="40" t="s">
        <v>63</v>
      </c>
      <c r="M51" s="40" t="s">
        <v>64</v>
      </c>
      <c r="N51" s="40" t="s">
        <v>65</v>
      </c>
      <c r="O51" s="40" t="s">
        <v>238</v>
      </c>
      <c r="P51" s="40" t="s">
        <v>66</v>
      </c>
      <c r="Q51" s="40" t="s">
        <v>67</v>
      </c>
      <c r="R51" s="40" t="s">
        <v>68</v>
      </c>
      <c r="S51" s="40" t="s">
        <v>69</v>
      </c>
      <c r="T51" s="40" t="s">
        <v>70</v>
      </c>
      <c r="U51" s="40" t="s">
        <v>71</v>
      </c>
      <c r="V51" s="40" t="s">
        <v>72</v>
      </c>
      <c r="W51" s="40" t="s">
        <v>73</v>
      </c>
    </row>
    <row r="52" spans="1:23" x14ac:dyDescent="0.25">
      <c r="A52" s="18">
        <v>1</v>
      </c>
      <c r="B52" s="18">
        <v>2</v>
      </c>
      <c r="C52" s="581">
        <v>45</v>
      </c>
      <c r="D52" s="18">
        <v>46</v>
      </c>
      <c r="E52" s="18">
        <v>47</v>
      </c>
      <c r="F52" s="581">
        <v>48</v>
      </c>
      <c r="G52" s="18">
        <v>49</v>
      </c>
      <c r="H52" s="18">
        <v>50</v>
      </c>
      <c r="I52" s="18">
        <v>51</v>
      </c>
      <c r="J52" s="18">
        <v>52</v>
      </c>
      <c r="K52" s="18">
        <v>53</v>
      </c>
      <c r="L52" s="18">
        <v>54</v>
      </c>
      <c r="M52" s="18">
        <v>55</v>
      </c>
      <c r="N52" s="18">
        <v>56</v>
      </c>
      <c r="O52" s="18">
        <v>57</v>
      </c>
      <c r="P52" s="18">
        <v>58</v>
      </c>
      <c r="Q52" s="18">
        <v>59</v>
      </c>
      <c r="R52" s="18">
        <v>60</v>
      </c>
      <c r="S52" s="18">
        <v>61</v>
      </c>
      <c r="T52" s="18">
        <v>62</v>
      </c>
      <c r="U52" s="18">
        <v>63</v>
      </c>
      <c r="V52" s="18">
        <v>64</v>
      </c>
      <c r="W52" s="18">
        <v>65</v>
      </c>
    </row>
    <row r="53" spans="1:23" s="570" customFormat="1" x14ac:dyDescent="0.25">
      <c r="A53" s="569">
        <v>1</v>
      </c>
      <c r="B53" s="246" t="s">
        <v>1562</v>
      </c>
      <c r="C53" s="597"/>
      <c r="D53" s="572"/>
      <c r="E53" s="572"/>
      <c r="F53" s="597">
        <v>1</v>
      </c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</row>
    <row r="54" spans="1:23" s="587" customFormat="1" x14ac:dyDescent="0.25">
      <c r="A54" s="582">
        <v>2</v>
      </c>
      <c r="B54" s="586" t="s">
        <v>1553</v>
      </c>
      <c r="C54" s="597"/>
      <c r="D54" s="597"/>
      <c r="E54" s="597"/>
      <c r="F54" s="597"/>
      <c r="G54" s="582"/>
      <c r="H54" s="582"/>
      <c r="I54" s="582"/>
      <c r="J54" s="582"/>
      <c r="K54" s="582">
        <v>3</v>
      </c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</row>
    <row r="55" spans="1:23" s="570" customFormat="1" x14ac:dyDescent="0.25">
      <c r="A55" s="569">
        <v>3</v>
      </c>
      <c r="B55" s="583" t="s">
        <v>1555</v>
      </c>
      <c r="C55" s="582"/>
      <c r="D55" s="582"/>
      <c r="E55" s="582"/>
      <c r="F55" s="582">
        <v>3</v>
      </c>
      <c r="G55" s="582"/>
      <c r="H55" s="582"/>
      <c r="I55" s="582"/>
      <c r="J55" s="582"/>
      <c r="K55" s="582"/>
      <c r="L55" s="582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</row>
    <row r="56" spans="1:23" s="570" customFormat="1" x14ac:dyDescent="0.25">
      <c r="A56" s="569">
        <v>4</v>
      </c>
      <c r="B56" s="583" t="s">
        <v>1560</v>
      </c>
      <c r="C56" s="582"/>
      <c r="D56" s="582"/>
      <c r="E56" s="582"/>
      <c r="F56" s="582">
        <v>3</v>
      </c>
      <c r="G56" s="582"/>
      <c r="H56" s="582"/>
      <c r="I56" s="582"/>
      <c r="J56" s="582"/>
      <c r="K56" s="582"/>
      <c r="L56" s="582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</row>
    <row r="57" spans="1:23" s="570" customFormat="1" x14ac:dyDescent="0.25">
      <c r="A57" s="569">
        <v>5</v>
      </c>
      <c r="B57" s="583" t="s">
        <v>1564</v>
      </c>
      <c r="C57" s="582"/>
      <c r="D57" s="582"/>
      <c r="E57" s="582"/>
      <c r="F57" s="582">
        <v>1</v>
      </c>
      <c r="G57" s="582"/>
      <c r="H57" s="582"/>
      <c r="I57" s="582"/>
      <c r="J57" s="582"/>
      <c r="K57" s="582"/>
      <c r="L57" s="582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</row>
    <row r="58" spans="1:23" s="570" customFormat="1" x14ac:dyDescent="0.25">
      <c r="A58" s="569">
        <v>6</v>
      </c>
      <c r="B58" s="583" t="s">
        <v>1576</v>
      </c>
      <c r="C58" s="582"/>
      <c r="D58" s="569"/>
      <c r="E58" s="582"/>
      <c r="F58" s="582">
        <v>1</v>
      </c>
      <c r="G58" s="582"/>
      <c r="H58" s="582"/>
      <c r="I58" s="582"/>
      <c r="J58" s="582"/>
      <c r="K58" s="582"/>
      <c r="L58" s="582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</row>
    <row r="59" spans="1:23" s="587" customFormat="1" x14ac:dyDescent="0.25">
      <c r="A59" s="582">
        <v>7</v>
      </c>
      <c r="B59" s="583" t="s">
        <v>1568</v>
      </c>
      <c r="C59" s="582"/>
      <c r="D59" s="582"/>
      <c r="E59" s="582"/>
      <c r="F59" s="582">
        <v>2</v>
      </c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</row>
    <row r="60" spans="1:23" s="587" customFormat="1" x14ac:dyDescent="0.25">
      <c r="A60" s="582">
        <v>8</v>
      </c>
      <c r="B60" s="583" t="s">
        <v>1552</v>
      </c>
      <c r="C60" s="582"/>
      <c r="D60" s="582"/>
      <c r="E60" s="582"/>
      <c r="F60" s="582"/>
      <c r="G60" s="582"/>
      <c r="H60" s="582"/>
      <c r="I60" s="582"/>
      <c r="J60" s="582"/>
      <c r="K60" s="582">
        <v>3</v>
      </c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</row>
    <row r="61" spans="1:23" s="570" customFormat="1" ht="28.2" customHeight="1" x14ac:dyDescent="0.25">
      <c r="A61" s="839" t="s">
        <v>23</v>
      </c>
      <c r="B61" s="839"/>
      <c r="C61" s="582"/>
      <c r="D61" s="556"/>
      <c r="E61" s="556"/>
      <c r="F61" s="582">
        <f>SUM(F53:F60)</f>
        <v>11</v>
      </c>
      <c r="G61" s="569"/>
      <c r="H61" s="569"/>
      <c r="I61" s="569"/>
      <c r="J61" s="569"/>
      <c r="K61" s="582">
        <f>SUM(K53:K60)</f>
        <v>6</v>
      </c>
      <c r="L61" s="569"/>
      <c r="M61" s="556"/>
      <c r="N61" s="556"/>
      <c r="O61" s="556"/>
      <c r="P61" s="556"/>
      <c r="Q61" s="556"/>
      <c r="R61" s="556"/>
      <c r="S61" s="556"/>
      <c r="T61" s="556"/>
      <c r="U61" s="556"/>
      <c r="V61" s="556"/>
      <c r="W61" s="556"/>
    </row>
    <row r="63" spans="1:23" x14ac:dyDescent="0.25">
      <c r="H63" s="646"/>
      <c r="I63" s="646"/>
      <c r="J63" s="646"/>
      <c r="K63" s="646"/>
      <c r="S63" s="838" t="s">
        <v>237</v>
      </c>
      <c r="T63" s="838"/>
      <c r="U63" s="838"/>
      <c r="V63" s="838"/>
      <c r="W63" s="838"/>
    </row>
    <row r="64" spans="1:23" x14ac:dyDescent="0.25">
      <c r="A64" s="616" t="s">
        <v>492</v>
      </c>
      <c r="B64" s="616" t="s">
        <v>203</v>
      </c>
      <c r="C64" s="616" t="s">
        <v>230</v>
      </c>
      <c r="D64" s="616"/>
      <c r="E64" s="616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</row>
    <row r="65" spans="1:23" x14ac:dyDescent="0.25">
      <c r="A65" s="616"/>
      <c r="B65" s="616"/>
      <c r="C65" s="616" t="s">
        <v>239</v>
      </c>
      <c r="D65" s="616"/>
      <c r="E65" s="616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</row>
    <row r="66" spans="1:23" ht="108" x14ac:dyDescent="0.25">
      <c r="A66" s="616"/>
      <c r="B66" s="616"/>
      <c r="C66" s="208" t="s">
        <v>76</v>
      </c>
      <c r="D66" s="40" t="s">
        <v>77</v>
      </c>
      <c r="E66" s="40" t="s">
        <v>78</v>
      </c>
      <c r="F66" s="208" t="s">
        <v>79</v>
      </c>
      <c r="G66" s="40" t="s">
        <v>80</v>
      </c>
      <c r="H66" s="40" t="s">
        <v>81</v>
      </c>
      <c r="I66" s="40" t="s">
        <v>82</v>
      </c>
      <c r="J66" s="40" t="s">
        <v>83</v>
      </c>
      <c r="K66" s="40" t="s">
        <v>84</v>
      </c>
      <c r="L66" s="40" t="s">
        <v>85</v>
      </c>
      <c r="M66" s="40" t="s">
        <v>240</v>
      </c>
      <c r="N66" s="40" t="s">
        <v>87</v>
      </c>
      <c r="O66" s="40" t="s">
        <v>88</v>
      </c>
      <c r="P66" s="40" t="s">
        <v>89</v>
      </c>
      <c r="Q66" s="40" t="s">
        <v>90</v>
      </c>
      <c r="R66" s="40" t="s">
        <v>91</v>
      </c>
      <c r="S66" s="40" t="s">
        <v>92</v>
      </c>
      <c r="T66" s="40" t="s">
        <v>93</v>
      </c>
      <c r="U66" s="40" t="s">
        <v>94</v>
      </c>
      <c r="V66" s="40" t="s">
        <v>95</v>
      </c>
      <c r="W66" s="40" t="s">
        <v>96</v>
      </c>
    </row>
    <row r="67" spans="1:23" x14ac:dyDescent="0.25">
      <c r="A67" s="18">
        <v>1</v>
      </c>
      <c r="B67" s="18">
        <v>2</v>
      </c>
      <c r="C67" s="581">
        <v>66</v>
      </c>
      <c r="D67" s="18">
        <v>67</v>
      </c>
      <c r="E67" s="18">
        <v>68</v>
      </c>
      <c r="F67" s="581">
        <v>69</v>
      </c>
      <c r="G67" s="18">
        <v>70</v>
      </c>
      <c r="H67" s="18">
        <v>71</v>
      </c>
      <c r="I67" s="18">
        <v>72</v>
      </c>
      <c r="J67" s="18">
        <v>73</v>
      </c>
      <c r="K67" s="18">
        <v>74</v>
      </c>
      <c r="L67" s="18">
        <v>75</v>
      </c>
      <c r="M67" s="18">
        <v>76</v>
      </c>
      <c r="N67" s="18">
        <v>77</v>
      </c>
      <c r="O67" s="18">
        <v>78</v>
      </c>
      <c r="P67" s="18">
        <v>79</v>
      </c>
      <c r="Q67" s="18">
        <v>80</v>
      </c>
      <c r="R67" s="18">
        <v>81</v>
      </c>
      <c r="S67" s="18">
        <v>82</v>
      </c>
      <c r="T67" s="18">
        <v>83</v>
      </c>
      <c r="U67" s="18">
        <v>84</v>
      </c>
      <c r="V67" s="18">
        <v>85</v>
      </c>
      <c r="W67" s="18">
        <v>86</v>
      </c>
    </row>
    <row r="68" spans="1:23" s="344" customFormat="1" x14ac:dyDescent="0.25">
      <c r="A68" s="582">
        <v>1</v>
      </c>
      <c r="B68" s="583"/>
      <c r="C68" s="582"/>
      <c r="D68" s="569"/>
      <c r="E68" s="569"/>
      <c r="F68" s="582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</row>
    <row r="69" spans="1:23" s="344" customFormat="1" x14ac:dyDescent="0.25">
      <c r="A69" s="582" t="s">
        <v>22</v>
      </c>
      <c r="B69" s="582"/>
      <c r="C69" s="582"/>
      <c r="D69" s="569"/>
      <c r="E69" s="569"/>
      <c r="F69" s="582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</row>
    <row r="70" spans="1:23" s="344" customFormat="1" ht="28.2" customHeight="1" x14ac:dyDescent="0.25">
      <c r="A70" s="839" t="s">
        <v>23</v>
      </c>
      <c r="B70" s="839"/>
      <c r="C70" s="582"/>
      <c r="D70" s="556"/>
      <c r="E70" s="556"/>
      <c r="F70" s="582"/>
      <c r="G70" s="556"/>
      <c r="H70" s="569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</row>
    <row r="73" spans="1:23" x14ac:dyDescent="0.25">
      <c r="H73" s="646"/>
      <c r="I73" s="646"/>
      <c r="J73" s="646"/>
      <c r="K73" s="646"/>
      <c r="S73" s="838" t="s">
        <v>237</v>
      </c>
      <c r="T73" s="838"/>
      <c r="U73" s="838"/>
      <c r="V73" s="838"/>
      <c r="W73" s="838"/>
    </row>
    <row r="74" spans="1:23" x14ac:dyDescent="0.25">
      <c r="A74" s="616" t="s">
        <v>492</v>
      </c>
      <c r="B74" s="616" t="s">
        <v>203</v>
      </c>
      <c r="C74" s="616" t="s">
        <v>230</v>
      </c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</row>
    <row r="75" spans="1:23" x14ac:dyDescent="0.25">
      <c r="A75" s="616"/>
      <c r="B75" s="616"/>
      <c r="C75" s="616" t="s">
        <v>239</v>
      </c>
      <c r="D75" s="616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6"/>
      <c r="W75" s="616"/>
    </row>
    <row r="76" spans="1:23" ht="129" x14ac:dyDescent="0.25">
      <c r="A76" s="616"/>
      <c r="B76" s="616"/>
      <c r="C76" s="208" t="s">
        <v>97</v>
      </c>
      <c r="D76" s="40" t="s">
        <v>98</v>
      </c>
      <c r="E76" s="40" t="s">
        <v>101</v>
      </c>
      <c r="F76" s="208" t="s">
        <v>102</v>
      </c>
      <c r="G76" s="40" t="s">
        <v>103</v>
      </c>
      <c r="H76" s="40" t="s">
        <v>104</v>
      </c>
      <c r="I76" s="40" t="s">
        <v>105</v>
      </c>
      <c r="J76" s="40" t="s">
        <v>106</v>
      </c>
      <c r="K76" s="40" t="s">
        <v>107</v>
      </c>
      <c r="L76" s="40" t="s">
        <v>108</v>
      </c>
      <c r="M76" s="40" t="s">
        <v>109</v>
      </c>
      <c r="N76" s="40" t="s">
        <v>110</v>
      </c>
      <c r="O76" s="40" t="s">
        <v>111</v>
      </c>
      <c r="P76" s="40" t="s">
        <v>112</v>
      </c>
      <c r="Q76" s="40" t="s">
        <v>113</v>
      </c>
      <c r="R76" s="40" t="s">
        <v>114</v>
      </c>
      <c r="S76" s="40" t="s">
        <v>115</v>
      </c>
      <c r="T76" s="40" t="s">
        <v>116</v>
      </c>
      <c r="U76" s="40" t="s">
        <v>117</v>
      </c>
      <c r="V76" s="40" t="s">
        <v>118</v>
      </c>
      <c r="W76" s="40" t="s">
        <v>119</v>
      </c>
    </row>
    <row r="77" spans="1:23" x14ac:dyDescent="0.25">
      <c r="A77" s="18">
        <v>1</v>
      </c>
      <c r="B77" s="18">
        <v>2</v>
      </c>
      <c r="C77" s="581">
        <v>87</v>
      </c>
      <c r="D77" s="18">
        <v>88</v>
      </c>
      <c r="E77" s="18">
        <v>89</v>
      </c>
      <c r="F77" s="581">
        <v>90</v>
      </c>
      <c r="G77" s="18">
        <v>91</v>
      </c>
      <c r="H77" s="18">
        <v>92</v>
      </c>
      <c r="I77" s="18">
        <v>93</v>
      </c>
      <c r="J77" s="18">
        <v>94</v>
      </c>
      <c r="K77" s="18">
        <v>95</v>
      </c>
      <c r="L77" s="18">
        <v>96</v>
      </c>
      <c r="M77" s="18">
        <v>97</v>
      </c>
      <c r="N77" s="18">
        <v>98</v>
      </c>
      <c r="O77" s="18">
        <v>99</v>
      </c>
      <c r="P77" s="18">
        <v>100</v>
      </c>
      <c r="Q77" s="18">
        <v>101</v>
      </c>
      <c r="R77" s="18">
        <v>102</v>
      </c>
      <c r="S77" s="18">
        <v>103</v>
      </c>
      <c r="T77" s="18">
        <v>104</v>
      </c>
      <c r="U77" s="18">
        <v>105</v>
      </c>
      <c r="V77" s="18">
        <v>106</v>
      </c>
      <c r="W77" s="18">
        <v>107</v>
      </c>
    </row>
    <row r="78" spans="1:23" x14ac:dyDescent="0.25">
      <c r="A78" s="35">
        <v>1</v>
      </c>
      <c r="B78" s="30"/>
      <c r="C78" s="580"/>
      <c r="D78" s="35"/>
      <c r="E78" s="35"/>
      <c r="F78" s="58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s="145" customFormat="1" x14ac:dyDescent="0.25">
      <c r="A79" s="144" t="s">
        <v>842</v>
      </c>
      <c r="B79" s="30"/>
      <c r="C79" s="580"/>
      <c r="D79" s="144"/>
      <c r="E79" s="144"/>
      <c r="F79" s="580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29.4" customHeight="1" x14ac:dyDescent="0.25">
      <c r="A80" s="628" t="s">
        <v>23</v>
      </c>
      <c r="B80" s="628"/>
      <c r="C80" s="580"/>
      <c r="D80" s="17"/>
      <c r="E80" s="35"/>
      <c r="F80" s="580"/>
      <c r="G80" s="108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2" spans="1:23" x14ac:dyDescent="0.25">
      <c r="S82" s="838" t="s">
        <v>237</v>
      </c>
      <c r="T82" s="838"/>
      <c r="U82" s="838"/>
      <c r="V82" s="838"/>
      <c r="W82" s="838"/>
    </row>
    <row r="83" spans="1:23" x14ac:dyDescent="0.25">
      <c r="A83" s="616" t="s">
        <v>492</v>
      </c>
      <c r="B83" s="616" t="s">
        <v>203</v>
      </c>
      <c r="C83" s="616" t="s">
        <v>230</v>
      </c>
      <c r="D83" s="616"/>
      <c r="E83" s="616"/>
      <c r="F83" s="616"/>
      <c r="G83" s="616"/>
      <c r="H83" s="616"/>
      <c r="I83" s="616"/>
      <c r="J83" s="616"/>
      <c r="K83" s="616"/>
      <c r="L83" s="616"/>
      <c r="M83" s="616"/>
      <c r="N83" s="616"/>
      <c r="O83" s="616"/>
      <c r="P83" s="616"/>
      <c r="Q83" s="616"/>
      <c r="R83" s="616"/>
      <c r="S83" s="616"/>
      <c r="T83" s="616"/>
      <c r="U83" s="616"/>
      <c r="V83" s="616"/>
      <c r="W83" s="616"/>
    </row>
    <row r="84" spans="1:23" x14ac:dyDescent="0.25">
      <c r="A84" s="616"/>
      <c r="B84" s="616"/>
      <c r="C84" s="616" t="s">
        <v>239</v>
      </c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6"/>
      <c r="P84" s="616"/>
      <c r="Q84" s="616"/>
      <c r="R84" s="616"/>
      <c r="S84" s="616"/>
      <c r="T84" s="616"/>
      <c r="U84" s="616"/>
      <c r="V84" s="616"/>
      <c r="W84" s="616"/>
    </row>
    <row r="85" spans="1:23" ht="120.6" x14ac:dyDescent="0.25">
      <c r="A85" s="616"/>
      <c r="B85" s="616"/>
      <c r="C85" s="208" t="s">
        <v>144</v>
      </c>
      <c r="D85" s="40" t="s">
        <v>120</v>
      </c>
      <c r="E85" s="40" t="s">
        <v>121</v>
      </c>
      <c r="F85" s="208" t="s">
        <v>122</v>
      </c>
      <c r="G85" s="40" t="s">
        <v>124</v>
      </c>
      <c r="H85" s="40" t="s">
        <v>125</v>
      </c>
      <c r="I85" s="40" t="s">
        <v>126</v>
      </c>
      <c r="J85" s="40" t="s">
        <v>127</v>
      </c>
      <c r="K85" s="40" t="s">
        <v>128</v>
      </c>
      <c r="L85" s="40" t="s">
        <v>129</v>
      </c>
      <c r="M85" s="40" t="s">
        <v>130</v>
      </c>
      <c r="N85" s="40" t="s">
        <v>131</v>
      </c>
      <c r="O85" s="40" t="s">
        <v>132</v>
      </c>
      <c r="P85" s="40" t="s">
        <v>133</v>
      </c>
      <c r="Q85" s="40" t="s">
        <v>134</v>
      </c>
      <c r="R85" s="40" t="s">
        <v>135</v>
      </c>
      <c r="S85" s="40" t="s">
        <v>136</v>
      </c>
      <c r="T85" s="40" t="s">
        <v>137</v>
      </c>
      <c r="U85" s="40" t="s">
        <v>138</v>
      </c>
      <c r="V85" s="40" t="s">
        <v>139</v>
      </c>
      <c r="W85" s="40" t="s">
        <v>140</v>
      </c>
    </row>
    <row r="86" spans="1:23" x14ac:dyDescent="0.25">
      <c r="A86" s="18">
        <v>1</v>
      </c>
      <c r="B86" s="18">
        <v>2</v>
      </c>
      <c r="C86" s="581">
        <v>108</v>
      </c>
      <c r="D86" s="18">
        <v>109</v>
      </c>
      <c r="E86" s="18">
        <v>110</v>
      </c>
      <c r="F86" s="581">
        <v>111</v>
      </c>
      <c r="G86" s="18">
        <v>112</v>
      </c>
      <c r="H86" s="18">
        <v>113</v>
      </c>
      <c r="I86" s="18">
        <v>114</v>
      </c>
      <c r="J86" s="18">
        <v>115</v>
      </c>
      <c r="K86" s="18">
        <v>116</v>
      </c>
      <c r="L86" s="18">
        <v>117</v>
      </c>
      <c r="M86" s="18">
        <v>118</v>
      </c>
      <c r="N86" s="18">
        <v>119</v>
      </c>
      <c r="O86" s="18">
        <v>120</v>
      </c>
      <c r="P86" s="18">
        <v>121</v>
      </c>
      <c r="Q86" s="18">
        <v>122</v>
      </c>
      <c r="R86" s="18">
        <v>123</v>
      </c>
      <c r="S86" s="18">
        <v>124</v>
      </c>
      <c r="T86" s="18">
        <v>125</v>
      </c>
      <c r="U86" s="18">
        <v>126</v>
      </c>
      <c r="V86" s="18">
        <v>127</v>
      </c>
      <c r="W86" s="18">
        <v>128</v>
      </c>
    </row>
    <row r="87" spans="1:23" x14ac:dyDescent="0.25">
      <c r="A87" s="35">
        <v>1</v>
      </c>
      <c r="B87" s="35"/>
      <c r="C87" s="580"/>
      <c r="D87" s="35"/>
      <c r="E87" s="35"/>
      <c r="F87" s="58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111" customFormat="1" x14ac:dyDescent="0.25">
      <c r="A88" s="108" t="s">
        <v>22</v>
      </c>
      <c r="B88" s="108"/>
      <c r="C88" s="580"/>
      <c r="D88" s="108"/>
      <c r="E88" s="108"/>
      <c r="F88" s="580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ht="28.95" customHeight="1" x14ac:dyDescent="0.25">
      <c r="A89" s="628" t="s">
        <v>23</v>
      </c>
      <c r="B89" s="628"/>
      <c r="C89" s="580"/>
      <c r="D89" s="17"/>
      <c r="E89" s="17"/>
      <c r="F89" s="58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1" spans="1:23" x14ac:dyDescent="0.25">
      <c r="S91" s="838" t="s">
        <v>237</v>
      </c>
      <c r="T91" s="838"/>
      <c r="U91" s="838"/>
      <c r="V91" s="838"/>
      <c r="W91" s="838"/>
    </row>
    <row r="92" spans="1:23" ht="16.95" customHeight="1" x14ac:dyDescent="0.25">
      <c r="A92" s="616" t="s">
        <v>492</v>
      </c>
      <c r="B92" s="616" t="s">
        <v>203</v>
      </c>
      <c r="C92" s="616" t="s">
        <v>230</v>
      </c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6"/>
      <c r="P92" s="616"/>
      <c r="Q92" s="616"/>
      <c r="R92" s="616"/>
      <c r="S92" s="616"/>
      <c r="T92" s="616"/>
      <c r="U92" s="616"/>
      <c r="V92" s="616"/>
      <c r="W92" s="616"/>
    </row>
    <row r="93" spans="1:23" x14ac:dyDescent="0.25">
      <c r="A93" s="616"/>
      <c r="B93" s="616"/>
      <c r="C93" s="616" t="s">
        <v>239</v>
      </c>
      <c r="D93" s="616"/>
      <c r="E93" s="616"/>
      <c r="F93" s="616" t="s">
        <v>241</v>
      </c>
      <c r="G93" s="616"/>
      <c r="H93" s="616"/>
      <c r="I93" s="616"/>
      <c r="J93" s="616"/>
      <c r="K93" s="616"/>
      <c r="L93" s="616"/>
      <c r="M93" s="616"/>
      <c r="N93" s="616"/>
      <c r="O93" s="616"/>
      <c r="P93" s="616"/>
      <c r="Q93" s="616"/>
      <c r="R93" s="616"/>
      <c r="S93" s="616"/>
      <c r="T93" s="616"/>
      <c r="U93" s="616"/>
      <c r="V93" s="616"/>
      <c r="W93" s="616"/>
    </row>
    <row r="94" spans="1:23" ht="55.95" customHeight="1" x14ac:dyDescent="0.25">
      <c r="A94" s="616"/>
      <c r="B94" s="616"/>
      <c r="C94" s="208" t="s">
        <v>141</v>
      </c>
      <c r="D94" s="40" t="s">
        <v>142</v>
      </c>
      <c r="E94" s="40" t="s">
        <v>143</v>
      </c>
      <c r="F94" s="579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x14ac:dyDescent="0.25">
      <c r="A95" s="18">
        <v>1</v>
      </c>
      <c r="B95" s="18">
        <v>2</v>
      </c>
      <c r="C95" s="581">
        <v>129</v>
      </c>
      <c r="D95" s="18">
        <v>130</v>
      </c>
      <c r="E95" s="18">
        <v>131</v>
      </c>
      <c r="F95" s="581">
        <v>132</v>
      </c>
      <c r="G95" s="18">
        <v>133</v>
      </c>
      <c r="H95" s="18">
        <v>134</v>
      </c>
      <c r="I95" s="18">
        <v>135</v>
      </c>
      <c r="J95" s="18">
        <v>136</v>
      </c>
      <c r="K95" s="18">
        <v>137</v>
      </c>
      <c r="L95" s="18">
        <v>138</v>
      </c>
      <c r="M95" s="18">
        <v>139</v>
      </c>
      <c r="N95" s="18">
        <v>140</v>
      </c>
      <c r="O95" s="18">
        <v>141</v>
      </c>
      <c r="P95" s="18">
        <v>142</v>
      </c>
      <c r="Q95" s="18">
        <v>143</v>
      </c>
      <c r="R95" s="18">
        <v>144</v>
      </c>
      <c r="S95" s="18">
        <v>145</v>
      </c>
      <c r="T95" s="18">
        <v>146</v>
      </c>
      <c r="U95" s="18">
        <v>147</v>
      </c>
      <c r="V95" s="18">
        <v>148</v>
      </c>
      <c r="W95" s="18">
        <v>149</v>
      </c>
    </row>
    <row r="96" spans="1:23" x14ac:dyDescent="0.25">
      <c r="A96" s="35">
        <v>1</v>
      </c>
      <c r="B96" s="17"/>
      <c r="C96" s="580"/>
      <c r="D96" s="17"/>
      <c r="E96" s="17"/>
      <c r="F96" s="58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35" t="s">
        <v>22</v>
      </c>
      <c r="B97" s="17"/>
      <c r="C97" s="580"/>
      <c r="D97" s="17"/>
      <c r="E97" s="17"/>
      <c r="F97" s="58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28.2" customHeight="1" x14ac:dyDescent="0.25">
      <c r="A98" s="628" t="s">
        <v>23</v>
      </c>
      <c r="B98" s="628"/>
      <c r="C98" s="580"/>
      <c r="D98" s="17"/>
      <c r="E98" s="17"/>
      <c r="F98" s="58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3.8" x14ac:dyDescent="0.25">
      <c r="A99" s="200" t="s">
        <v>1051</v>
      </c>
    </row>
    <row r="100" spans="1:23" ht="51.75" customHeight="1" x14ac:dyDescent="0.4">
      <c r="A100" s="635" t="s">
        <v>1335</v>
      </c>
      <c r="B100" s="625"/>
      <c r="C100" s="625"/>
      <c r="D100" s="625"/>
      <c r="E100" s="625"/>
      <c r="F100" s="625"/>
      <c r="G100" s="625"/>
      <c r="H100" s="625"/>
      <c r="I100" s="625"/>
      <c r="J100" s="625"/>
      <c r="K100" s="625"/>
      <c r="L100" s="625"/>
      <c r="M100" s="625"/>
      <c r="N100" s="625"/>
      <c r="O100" s="625"/>
      <c r="P100" s="625"/>
      <c r="Q100" s="642"/>
      <c r="R100" s="642"/>
      <c r="S100" s="642"/>
      <c r="T100" s="642"/>
      <c r="U100" s="642"/>
      <c r="V100" s="642"/>
    </row>
    <row r="101" spans="1:23" ht="18.600000000000001" customHeight="1" x14ac:dyDescent="0.25">
      <c r="A101" s="81"/>
      <c r="E101" s="82" t="s">
        <v>752</v>
      </c>
      <c r="G101" s="87"/>
      <c r="I101" s="81" t="s">
        <v>754</v>
      </c>
      <c r="J101" s="87"/>
      <c r="K101" s="87"/>
      <c r="L101" s="87"/>
      <c r="M101" s="81" t="s">
        <v>751</v>
      </c>
      <c r="N101" s="81"/>
      <c r="O101" s="84"/>
      <c r="P101" s="81"/>
    </row>
    <row r="102" spans="1:23" x14ac:dyDescent="0.25">
      <c r="A102" s="55" t="s">
        <v>706</v>
      </c>
      <c r="B102" s="87"/>
      <c r="C102" s="197" t="s">
        <v>1578</v>
      </c>
      <c r="D102" s="81"/>
      <c r="E102" s="86"/>
      <c r="G102" s="86"/>
      <c r="H102" s="86"/>
      <c r="I102" s="87"/>
      <c r="J102" s="87"/>
      <c r="K102" s="87"/>
      <c r="L102" s="87"/>
      <c r="M102" s="87"/>
      <c r="N102" s="87"/>
      <c r="O102" s="85"/>
      <c r="P102" s="86"/>
    </row>
    <row r="103" spans="1:23" x14ac:dyDescent="0.25">
      <c r="A103" s="85" t="s">
        <v>699</v>
      </c>
      <c r="B103" s="86"/>
      <c r="C103" s="624" t="s">
        <v>700</v>
      </c>
      <c r="D103" s="625"/>
      <c r="E103" s="625"/>
      <c r="F103" s="625"/>
      <c r="G103" s="625"/>
      <c r="H103" s="625"/>
      <c r="I103" s="87"/>
      <c r="J103" s="87"/>
      <c r="K103" s="87"/>
      <c r="L103" s="87"/>
      <c r="M103" s="87"/>
      <c r="N103" s="87"/>
      <c r="O103" s="86"/>
      <c r="P103" s="86"/>
    </row>
  </sheetData>
  <mergeCells count="56">
    <mergeCell ref="A100:V100"/>
    <mergeCell ref="C103:H103"/>
    <mergeCell ref="A6:W6"/>
    <mergeCell ref="A7:W7"/>
    <mergeCell ref="A49:A51"/>
    <mergeCell ref="B49:B51"/>
    <mergeCell ref="C49:W49"/>
    <mergeCell ref="C50:W50"/>
    <mergeCell ref="A40:A42"/>
    <mergeCell ref="B40:B42"/>
    <mergeCell ref="C40:W40"/>
    <mergeCell ref="C41:W41"/>
    <mergeCell ref="A61:B61"/>
    <mergeCell ref="H63:K63"/>
    <mergeCell ref="A46:B46"/>
    <mergeCell ref="H48:K48"/>
    <mergeCell ref="A9:A11"/>
    <mergeCell ref="B9:B11"/>
    <mergeCell ref="C9:W9"/>
    <mergeCell ref="C10:S10"/>
    <mergeCell ref="T10:U10"/>
    <mergeCell ref="V10:W10"/>
    <mergeCell ref="A70:B70"/>
    <mergeCell ref="A64:A66"/>
    <mergeCell ref="B64:B66"/>
    <mergeCell ref="C64:W64"/>
    <mergeCell ref="C65:W65"/>
    <mergeCell ref="A80:B80"/>
    <mergeCell ref="A83:A85"/>
    <mergeCell ref="B83:B85"/>
    <mergeCell ref="C83:W83"/>
    <mergeCell ref="C84:W84"/>
    <mergeCell ref="U1:W1"/>
    <mergeCell ref="A2:W2"/>
    <mergeCell ref="A3:W3"/>
    <mergeCell ref="A4:W4"/>
    <mergeCell ref="A98:B98"/>
    <mergeCell ref="A89:B89"/>
    <mergeCell ref="A92:A94"/>
    <mergeCell ref="B92:B94"/>
    <mergeCell ref="C92:W92"/>
    <mergeCell ref="C93:E93"/>
    <mergeCell ref="F93:W93"/>
    <mergeCell ref="A37:B37"/>
    <mergeCell ref="H73:K73"/>
    <mergeCell ref="A74:A76"/>
    <mergeCell ref="B74:B76"/>
    <mergeCell ref="C74:W74"/>
    <mergeCell ref="S73:W73"/>
    <mergeCell ref="S82:W82"/>
    <mergeCell ref="S91:W91"/>
    <mergeCell ref="R39:W39"/>
    <mergeCell ref="S48:W48"/>
    <mergeCell ref="S63:W63"/>
    <mergeCell ref="C75:W75"/>
    <mergeCell ref="H39:K39"/>
  </mergeCells>
  <pageMargins left="0.78740157480314965" right="0.78740157480314965" top="0.98425196850393704" bottom="0.59055118110236227" header="0.31496062992125984" footer="0.31496062992125984"/>
  <pageSetup paperSize="9" scale="66" fitToWidth="3" fitToHeight="3" orientation="landscape" r:id="rId1"/>
  <rowBreaks count="3" manualBreakCount="3">
    <brk id="38" max="16383" man="1"/>
    <brk id="62" max="16383" man="1"/>
    <brk id="81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9"/>
  <sheetViews>
    <sheetView view="pageBreakPreview" topLeftCell="A10" zoomScale="90" zoomScaleNormal="100" zoomScaleSheetLayoutView="90" workbookViewId="0">
      <selection activeCell="E12" sqref="E12:E23"/>
    </sheetView>
  </sheetViews>
  <sheetFormatPr defaultColWidth="8.88671875" defaultRowHeight="13.8" x14ac:dyDescent="0.25"/>
  <cols>
    <col min="1" max="1" width="4.6640625" style="137" customWidth="1"/>
    <col min="2" max="2" width="32" style="137" customWidth="1"/>
    <col min="3" max="3" width="19.6640625" style="138" customWidth="1"/>
    <col min="4" max="4" width="11.109375" style="137" customWidth="1"/>
    <col min="5" max="5" width="16.109375" style="137" customWidth="1"/>
    <col min="6" max="6" width="14.6640625" style="137" customWidth="1"/>
    <col min="7" max="8" width="9.44140625" style="137" customWidth="1"/>
    <col min="9" max="9" width="15.44140625" style="137" customWidth="1"/>
    <col min="10" max="16384" width="8.88671875" style="137"/>
  </cols>
  <sheetData>
    <row r="1" spans="1:9" x14ac:dyDescent="0.25">
      <c r="H1" s="50"/>
      <c r="I1" s="50" t="s">
        <v>243</v>
      </c>
    </row>
    <row r="2" spans="1:9" x14ac:dyDescent="0.25">
      <c r="A2" s="840" t="s">
        <v>0</v>
      </c>
      <c r="B2" s="840"/>
      <c r="C2" s="840"/>
      <c r="D2" s="840"/>
      <c r="E2" s="840"/>
      <c r="F2" s="840"/>
      <c r="G2" s="840"/>
      <c r="H2" s="840"/>
      <c r="I2" s="840"/>
    </row>
    <row r="3" spans="1:9" x14ac:dyDescent="0.25">
      <c r="A3" s="840" t="s">
        <v>242</v>
      </c>
      <c r="B3" s="840"/>
      <c r="C3" s="840"/>
      <c r="D3" s="840"/>
      <c r="E3" s="840"/>
      <c r="F3" s="840"/>
      <c r="G3" s="840"/>
      <c r="H3" s="840"/>
      <c r="I3" s="840"/>
    </row>
    <row r="4" spans="1:9" x14ac:dyDescent="0.25">
      <c r="A4" s="840" t="s">
        <v>1298</v>
      </c>
      <c r="B4" s="840"/>
      <c r="C4" s="840"/>
      <c r="D4" s="840"/>
      <c r="E4" s="840"/>
      <c r="F4" s="840"/>
      <c r="G4" s="840"/>
      <c r="H4" s="840"/>
      <c r="I4" s="840"/>
    </row>
    <row r="6" spans="1:9" x14ac:dyDescent="0.25">
      <c r="A6" s="653" t="s">
        <v>430</v>
      </c>
      <c r="B6" s="653"/>
      <c r="C6" s="653"/>
      <c r="D6" s="653"/>
      <c r="E6" s="653"/>
      <c r="F6" s="653"/>
      <c r="G6" s="653"/>
      <c r="H6" s="653"/>
      <c r="I6" s="653"/>
    </row>
    <row r="7" spans="1:9" ht="30.6" customHeight="1" x14ac:dyDescent="0.25">
      <c r="A7" s="654" t="s">
        <v>1232</v>
      </c>
      <c r="B7" s="653"/>
      <c r="C7" s="653"/>
      <c r="D7" s="653"/>
      <c r="E7" s="653"/>
      <c r="F7" s="653"/>
      <c r="G7" s="653"/>
      <c r="H7" s="653"/>
      <c r="I7" s="653"/>
    </row>
    <row r="9" spans="1:9" s="139" customFormat="1" ht="75" customHeight="1" x14ac:dyDescent="0.25">
      <c r="A9" s="616" t="s">
        <v>421</v>
      </c>
      <c r="B9" s="616" t="s">
        <v>244</v>
      </c>
      <c r="C9" s="649" t="s">
        <v>148</v>
      </c>
      <c r="D9" s="616" t="s">
        <v>245</v>
      </c>
      <c r="E9" s="616" t="s">
        <v>246</v>
      </c>
      <c r="F9" s="616" t="s">
        <v>247</v>
      </c>
      <c r="G9" s="616"/>
      <c r="H9" s="616"/>
      <c r="I9" s="616"/>
    </row>
    <row r="10" spans="1:9" x14ac:dyDescent="0.25">
      <c r="A10" s="616"/>
      <c r="B10" s="616"/>
      <c r="C10" s="650"/>
      <c r="D10" s="616"/>
      <c r="E10" s="616"/>
      <c r="F10" s="132" t="s">
        <v>181</v>
      </c>
      <c r="G10" s="637" t="s">
        <v>248</v>
      </c>
      <c r="H10" s="841"/>
      <c r="I10" s="132" t="s">
        <v>249</v>
      </c>
    </row>
    <row r="11" spans="1:9" ht="15" x14ac:dyDescent="0.2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811">
        <v>7</v>
      </c>
      <c r="H11" s="806"/>
      <c r="I11" s="48">
        <v>8</v>
      </c>
    </row>
    <row r="12" spans="1:9" ht="15" customHeight="1" x14ac:dyDescent="0.25">
      <c r="A12" s="619">
        <v>1</v>
      </c>
      <c r="B12" s="619" t="s">
        <v>1520</v>
      </c>
      <c r="C12" s="382" t="s">
        <v>829</v>
      </c>
      <c r="D12" s="382">
        <v>200</v>
      </c>
      <c r="E12" s="619" t="s">
        <v>1340</v>
      </c>
      <c r="F12" s="656" t="s">
        <v>1532</v>
      </c>
      <c r="G12" s="656">
        <v>16</v>
      </c>
      <c r="H12" s="656">
        <v>14</v>
      </c>
      <c r="I12" s="842" t="s">
        <v>1533</v>
      </c>
    </row>
    <row r="13" spans="1:9" ht="15" customHeight="1" x14ac:dyDescent="0.25">
      <c r="A13" s="619"/>
      <c r="B13" s="619"/>
      <c r="C13" s="382" t="s">
        <v>828</v>
      </c>
      <c r="D13" s="382">
        <v>100</v>
      </c>
      <c r="E13" s="619"/>
      <c r="F13" s="656"/>
      <c r="G13" s="656"/>
      <c r="H13" s="656"/>
      <c r="I13" s="656"/>
    </row>
    <row r="14" spans="1:9" ht="15" customHeight="1" x14ac:dyDescent="0.25">
      <c r="A14" s="619"/>
      <c r="B14" s="619"/>
      <c r="C14" s="382" t="s">
        <v>1064</v>
      </c>
      <c r="D14" s="382">
        <v>50</v>
      </c>
      <c r="E14" s="619"/>
      <c r="F14" s="656"/>
      <c r="G14" s="656"/>
      <c r="H14" s="656"/>
      <c r="I14" s="656"/>
    </row>
    <row r="15" spans="1:9" ht="15" customHeight="1" x14ac:dyDescent="0.25">
      <c r="A15" s="619"/>
      <c r="B15" s="619"/>
      <c r="C15" s="382" t="s">
        <v>6</v>
      </c>
      <c r="D15" s="382">
        <v>200</v>
      </c>
      <c r="E15" s="619"/>
      <c r="F15" s="656"/>
      <c r="G15" s="656"/>
      <c r="H15" s="656"/>
      <c r="I15" s="656"/>
    </row>
    <row r="16" spans="1:9" ht="15" customHeight="1" x14ac:dyDescent="0.25">
      <c r="A16" s="619"/>
      <c r="B16" s="619"/>
      <c r="C16" s="382" t="s">
        <v>9</v>
      </c>
      <c r="D16" s="382">
        <v>50</v>
      </c>
      <c r="E16" s="619"/>
      <c r="F16" s="656"/>
      <c r="G16" s="656"/>
      <c r="H16" s="656"/>
      <c r="I16" s="656"/>
    </row>
    <row r="17" spans="1:9" ht="15" customHeight="1" x14ac:dyDescent="0.25">
      <c r="A17" s="619"/>
      <c r="B17" s="619"/>
      <c r="C17" s="382" t="s">
        <v>63</v>
      </c>
      <c r="D17" s="382">
        <v>100</v>
      </c>
      <c r="E17" s="619"/>
      <c r="F17" s="656"/>
      <c r="G17" s="656"/>
      <c r="H17" s="656"/>
      <c r="I17" s="656"/>
    </row>
    <row r="18" spans="1:9" ht="15" customHeight="1" x14ac:dyDescent="0.25">
      <c r="A18" s="622"/>
      <c r="B18" s="622"/>
      <c r="C18" s="382" t="s">
        <v>105</v>
      </c>
      <c r="D18" s="382">
        <v>1000</v>
      </c>
      <c r="E18" s="619"/>
      <c r="F18" s="656"/>
      <c r="G18" s="656"/>
      <c r="H18" s="656"/>
      <c r="I18" s="843"/>
    </row>
    <row r="19" spans="1:9" ht="15" customHeight="1" x14ac:dyDescent="0.25">
      <c r="A19" s="622"/>
      <c r="B19" s="622"/>
      <c r="C19" s="382" t="s">
        <v>830</v>
      </c>
      <c r="D19" s="382">
        <v>1000</v>
      </c>
      <c r="E19" s="619"/>
      <c r="F19" s="656"/>
      <c r="G19" s="656"/>
      <c r="H19" s="656"/>
      <c r="I19" s="843"/>
    </row>
    <row r="20" spans="1:9" ht="24.75" customHeight="1" x14ac:dyDescent="0.25">
      <c r="A20" s="622"/>
      <c r="B20" s="622"/>
      <c r="C20" s="382" t="s">
        <v>91</v>
      </c>
      <c r="D20" s="382">
        <v>1000</v>
      </c>
      <c r="E20" s="619"/>
      <c r="F20" s="656"/>
      <c r="G20" s="656"/>
      <c r="H20" s="656"/>
      <c r="I20" s="843"/>
    </row>
    <row r="21" spans="1:9" ht="15" customHeight="1" x14ac:dyDescent="0.25">
      <c r="A21" s="622"/>
      <c r="B21" s="622"/>
      <c r="C21" s="382" t="s">
        <v>81</v>
      </c>
      <c r="D21" s="382">
        <v>1000</v>
      </c>
      <c r="E21" s="619"/>
      <c r="F21" s="656"/>
      <c r="G21" s="656"/>
      <c r="H21" s="656"/>
      <c r="I21" s="843"/>
    </row>
    <row r="22" spans="1:9" ht="15" customHeight="1" x14ac:dyDescent="0.25">
      <c r="A22" s="622"/>
      <c r="B22" s="622"/>
      <c r="C22" s="382" t="s">
        <v>101</v>
      </c>
      <c r="D22" s="382">
        <v>50</v>
      </c>
      <c r="E22" s="619"/>
      <c r="F22" s="656"/>
      <c r="G22" s="656"/>
      <c r="H22" s="656"/>
      <c r="I22" s="843"/>
    </row>
    <row r="23" spans="1:9" ht="15.6" customHeight="1" x14ac:dyDescent="0.25">
      <c r="A23" s="622"/>
      <c r="B23" s="622"/>
      <c r="C23" s="382" t="s">
        <v>102</v>
      </c>
      <c r="D23" s="382">
        <v>50</v>
      </c>
      <c r="E23" s="619"/>
      <c r="F23" s="656"/>
      <c r="G23" s="656"/>
      <c r="H23" s="656"/>
      <c r="I23" s="843"/>
    </row>
    <row r="24" spans="1:9" ht="15" customHeight="1" x14ac:dyDescent="0.25">
      <c r="A24" s="140"/>
      <c r="B24" s="141"/>
      <c r="C24" s="120"/>
      <c r="D24" s="75"/>
      <c r="E24" s="140"/>
      <c r="F24" s="140"/>
      <c r="G24" s="140"/>
      <c r="H24" s="140"/>
      <c r="I24" s="140"/>
    </row>
    <row r="25" spans="1:9" ht="15" customHeight="1" x14ac:dyDescent="0.25">
      <c r="A25" s="140"/>
      <c r="B25" s="141"/>
      <c r="C25" s="120"/>
      <c r="D25" s="75"/>
      <c r="E25" s="140"/>
      <c r="F25" s="140"/>
      <c r="G25" s="140"/>
      <c r="H25" s="140"/>
      <c r="I25" s="140"/>
    </row>
    <row r="26" spans="1:9" ht="29.4" customHeight="1" x14ac:dyDescent="0.4">
      <c r="A26" s="635" t="s">
        <v>1501</v>
      </c>
      <c r="B26" s="625"/>
      <c r="C26" s="625"/>
      <c r="D26" s="625"/>
      <c r="E26" s="625"/>
      <c r="F26" s="625"/>
      <c r="G26" s="625"/>
      <c r="H26" s="625"/>
      <c r="I26" s="625"/>
    </row>
    <row r="27" spans="1:9" x14ac:dyDescent="0.25">
      <c r="A27" s="81"/>
      <c r="B27" s="135"/>
      <c r="C27" s="82" t="s">
        <v>752</v>
      </c>
      <c r="G27" s="82" t="s">
        <v>754</v>
      </c>
      <c r="I27" s="450" t="s">
        <v>751</v>
      </c>
    </row>
    <row r="28" spans="1:9" ht="24.75" customHeight="1" x14ac:dyDescent="0.25">
      <c r="A28" s="55" t="s">
        <v>706</v>
      </c>
      <c r="B28" s="135"/>
      <c r="C28" s="55" t="s">
        <v>1578</v>
      </c>
      <c r="D28" s="81"/>
      <c r="E28" s="133"/>
      <c r="F28" s="133"/>
      <c r="G28" s="133"/>
      <c r="H28" s="133"/>
      <c r="I28" s="133"/>
    </row>
    <row r="29" spans="1:9" x14ac:dyDescent="0.25">
      <c r="A29" s="134" t="s">
        <v>699</v>
      </c>
      <c r="B29" s="133"/>
      <c r="C29" s="624" t="s">
        <v>700</v>
      </c>
      <c r="D29" s="624"/>
      <c r="E29" s="624"/>
      <c r="F29" s="624"/>
      <c r="G29" s="624"/>
      <c r="H29" s="624"/>
      <c r="I29" s="624"/>
    </row>
  </sheetData>
  <mergeCells count="22">
    <mergeCell ref="C29:I29"/>
    <mergeCell ref="G10:H10"/>
    <mergeCell ref="G11:H11"/>
    <mergeCell ref="E12:E23"/>
    <mergeCell ref="F12:F23"/>
    <mergeCell ref="G12:G23"/>
    <mergeCell ref="H12:H23"/>
    <mergeCell ref="I12:I23"/>
    <mergeCell ref="A2:I2"/>
    <mergeCell ref="A3:I3"/>
    <mergeCell ref="A4:I4"/>
    <mergeCell ref="A6:I6"/>
    <mergeCell ref="A7:I7"/>
    <mergeCell ref="F9:I9"/>
    <mergeCell ref="A26:I26"/>
    <mergeCell ref="A9:A10"/>
    <mergeCell ref="B9:B10"/>
    <mergeCell ref="C9:C10"/>
    <mergeCell ref="D9:D10"/>
    <mergeCell ref="E9:E10"/>
    <mergeCell ref="A12:A23"/>
    <mergeCell ref="B12:B23"/>
  </mergeCells>
  <pageMargins left="0.98425196850393704" right="0.59055118110236227" top="0.78740157480314965" bottom="0.78740157480314965" header="0.31496062992125984" footer="0.31496062992125984"/>
  <pageSetup paperSize="9" scale="8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1:L175"/>
  <sheetViews>
    <sheetView view="pageBreakPreview" zoomScaleNormal="100" zoomScaleSheetLayoutView="100" workbookViewId="0">
      <selection activeCell="C155" sqref="C155"/>
    </sheetView>
  </sheetViews>
  <sheetFormatPr defaultColWidth="8.88671875" defaultRowHeight="13.2" x14ac:dyDescent="0.25"/>
  <cols>
    <col min="1" max="1" width="5.33203125" style="352" customWidth="1"/>
    <col min="2" max="2" width="16.109375" style="352" customWidth="1"/>
    <col min="3" max="3" width="28.33203125" style="352" customWidth="1"/>
    <col min="4" max="4" width="12.6640625" style="352" customWidth="1"/>
    <col min="5" max="5" width="36.88671875" style="352" customWidth="1"/>
    <col min="6" max="6" width="9.5546875" style="15" customWidth="1"/>
    <col min="7" max="7" width="6.33203125" style="352" customWidth="1"/>
    <col min="8" max="8" width="6.5546875" style="352" customWidth="1"/>
    <col min="9" max="9" width="6.6640625" style="352" customWidth="1"/>
    <col min="10" max="10" width="6.5546875" style="352" customWidth="1"/>
    <col min="11" max="11" width="7.44140625" style="352" customWidth="1"/>
    <col min="12" max="12" width="14.33203125" style="352" customWidth="1"/>
    <col min="13" max="16384" width="8.88671875" style="352"/>
  </cols>
  <sheetData>
    <row r="1" spans="1:12" x14ac:dyDescent="0.25">
      <c r="K1" s="647" t="s">
        <v>257</v>
      </c>
      <c r="L1" s="647"/>
    </row>
    <row r="2" spans="1:12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x14ac:dyDescent="0.25">
      <c r="A3" s="645" t="s">
        <v>250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2.75" x14ac:dyDescent="0.2">
      <c r="F5" s="117"/>
    </row>
    <row r="6" spans="1:12" x14ac:dyDescent="0.25">
      <c r="A6" s="653" t="s">
        <v>692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</row>
    <row r="7" spans="1:12" ht="26.4" customHeight="1" x14ac:dyDescent="0.25">
      <c r="A7" s="654" t="s">
        <v>1063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ht="7.95" customHeight="1" x14ac:dyDescent="0.2"/>
    <row r="9" spans="1:12" x14ac:dyDescent="0.25">
      <c r="A9" s="616" t="s">
        <v>421</v>
      </c>
      <c r="B9" s="664" t="s">
        <v>203</v>
      </c>
      <c r="C9" s="734"/>
      <c r="D9" s="616" t="s">
        <v>251</v>
      </c>
      <c r="E9" s="616" t="s">
        <v>252</v>
      </c>
      <c r="F9" s="616" t="s">
        <v>148</v>
      </c>
      <c r="G9" s="616" t="s">
        <v>253</v>
      </c>
      <c r="H9" s="616"/>
      <c r="I9" s="616"/>
      <c r="J9" s="616"/>
      <c r="K9" s="616"/>
      <c r="L9" s="616" t="s">
        <v>254</v>
      </c>
    </row>
    <row r="10" spans="1:12" ht="10.95" customHeight="1" x14ac:dyDescent="0.25">
      <c r="A10" s="616"/>
      <c r="B10" s="735"/>
      <c r="C10" s="736"/>
      <c r="D10" s="616"/>
      <c r="E10" s="616"/>
      <c r="F10" s="616"/>
      <c r="G10" s="616" t="s">
        <v>191</v>
      </c>
      <c r="H10" s="616" t="s">
        <v>155</v>
      </c>
      <c r="I10" s="616"/>
      <c r="J10" s="616"/>
      <c r="K10" s="616"/>
      <c r="L10" s="616"/>
    </row>
    <row r="11" spans="1:12" ht="9.6" customHeight="1" x14ac:dyDescent="0.25">
      <c r="A11" s="616"/>
      <c r="B11" s="735"/>
      <c r="C11" s="736"/>
      <c r="D11" s="616"/>
      <c r="E11" s="616"/>
      <c r="F11" s="616"/>
      <c r="G11" s="616"/>
      <c r="H11" s="616" t="s">
        <v>210</v>
      </c>
      <c r="I11" s="616"/>
      <c r="J11" s="616" t="s">
        <v>211</v>
      </c>
      <c r="K11" s="616"/>
      <c r="L11" s="616"/>
    </row>
    <row r="12" spans="1:12" ht="30" customHeight="1" x14ac:dyDescent="0.25">
      <c r="A12" s="616"/>
      <c r="B12" s="665"/>
      <c r="C12" s="737"/>
      <c r="D12" s="616"/>
      <c r="E12" s="616"/>
      <c r="F12" s="616"/>
      <c r="G12" s="616"/>
      <c r="H12" s="349" t="s">
        <v>166</v>
      </c>
      <c r="I12" s="349" t="s">
        <v>167</v>
      </c>
      <c r="J12" s="349" t="s">
        <v>166</v>
      </c>
      <c r="K12" s="349" t="s">
        <v>167</v>
      </c>
      <c r="L12" s="616"/>
    </row>
    <row r="13" spans="1:12" ht="10.95" customHeight="1" x14ac:dyDescent="0.2">
      <c r="A13" s="48">
        <v>1</v>
      </c>
      <c r="B13" s="844">
        <v>2</v>
      </c>
      <c r="C13" s="609"/>
      <c r="D13" s="4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</row>
    <row r="14" spans="1:12" ht="15" customHeight="1" x14ac:dyDescent="0.25">
      <c r="A14" s="852">
        <v>1</v>
      </c>
      <c r="B14" s="853" t="s">
        <v>331</v>
      </c>
      <c r="C14" s="540" t="s">
        <v>871</v>
      </c>
      <c r="D14" s="690" t="s">
        <v>1343</v>
      </c>
      <c r="E14" s="859" t="s">
        <v>1341</v>
      </c>
      <c r="F14" s="692" t="s">
        <v>693</v>
      </c>
      <c r="G14" s="142">
        <v>77</v>
      </c>
      <c r="H14" s="6"/>
      <c r="I14" s="6"/>
      <c r="J14" s="6"/>
      <c r="K14" s="6"/>
      <c r="L14" s="865" t="s">
        <v>1313</v>
      </c>
    </row>
    <row r="15" spans="1:12" ht="15" customHeight="1" x14ac:dyDescent="0.25">
      <c r="A15" s="849"/>
      <c r="B15" s="850"/>
      <c r="C15" s="541" t="s">
        <v>1276</v>
      </c>
      <c r="D15" s="854"/>
      <c r="E15" s="860"/>
      <c r="F15" s="863"/>
      <c r="G15" s="142">
        <v>17</v>
      </c>
      <c r="H15" s="6"/>
      <c r="I15" s="6"/>
      <c r="J15" s="6"/>
      <c r="K15" s="6"/>
      <c r="L15" s="865"/>
    </row>
    <row r="16" spans="1:12" ht="15" customHeight="1" x14ac:dyDescent="0.25">
      <c r="A16" s="849"/>
      <c r="B16" s="850"/>
      <c r="C16" s="541" t="s">
        <v>739</v>
      </c>
      <c r="D16" s="854"/>
      <c r="E16" s="860"/>
      <c r="F16" s="863"/>
      <c r="G16" s="142">
        <v>69</v>
      </c>
      <c r="H16" s="6"/>
      <c r="I16" s="6"/>
      <c r="J16" s="6"/>
      <c r="K16" s="6"/>
      <c r="L16" s="865"/>
    </row>
    <row r="17" spans="1:12" ht="15" customHeight="1" x14ac:dyDescent="0.25">
      <c r="A17" s="849">
        <v>2</v>
      </c>
      <c r="B17" s="850" t="s">
        <v>332</v>
      </c>
      <c r="C17" s="541" t="s">
        <v>1277</v>
      </c>
      <c r="D17" s="854"/>
      <c r="E17" s="860"/>
      <c r="F17" s="863"/>
      <c r="G17" s="142">
        <v>8</v>
      </c>
      <c r="H17" s="6"/>
      <c r="I17" s="6"/>
      <c r="J17" s="6"/>
      <c r="K17" s="6"/>
      <c r="L17" s="865"/>
    </row>
    <row r="18" spans="1:12" ht="15" customHeight="1" x14ac:dyDescent="0.25">
      <c r="A18" s="849"/>
      <c r="B18" s="850"/>
      <c r="C18" s="541" t="s">
        <v>739</v>
      </c>
      <c r="D18" s="854"/>
      <c r="E18" s="860"/>
      <c r="F18" s="863"/>
      <c r="G18" s="142">
        <v>12</v>
      </c>
      <c r="H18" s="6"/>
      <c r="I18" s="6"/>
      <c r="J18" s="6"/>
      <c r="K18" s="6"/>
      <c r="L18" s="865"/>
    </row>
    <row r="19" spans="1:12" ht="15" customHeight="1" x14ac:dyDescent="0.25">
      <c r="A19" s="849">
        <v>3</v>
      </c>
      <c r="B19" s="850" t="s">
        <v>333</v>
      </c>
      <c r="C19" s="541" t="s">
        <v>872</v>
      </c>
      <c r="D19" s="854"/>
      <c r="E19" s="860"/>
      <c r="F19" s="863"/>
      <c r="G19" s="142">
        <v>27</v>
      </c>
      <c r="H19" s="6"/>
      <c r="I19" s="6"/>
      <c r="J19" s="6"/>
      <c r="K19" s="6"/>
      <c r="L19" s="865"/>
    </row>
    <row r="20" spans="1:12" ht="15" customHeight="1" x14ac:dyDescent="0.25">
      <c r="A20" s="849"/>
      <c r="B20" s="850"/>
      <c r="C20" s="541" t="s">
        <v>1278</v>
      </c>
      <c r="D20" s="854"/>
      <c r="E20" s="860"/>
      <c r="F20" s="863"/>
      <c r="G20" s="142">
        <v>47</v>
      </c>
      <c r="H20" s="6"/>
      <c r="I20" s="6"/>
      <c r="J20" s="6"/>
      <c r="K20" s="6"/>
      <c r="L20" s="865"/>
    </row>
    <row r="21" spans="1:12" ht="15" customHeight="1" x14ac:dyDescent="0.25">
      <c r="A21" s="849"/>
      <c r="B21" s="850"/>
      <c r="C21" s="541" t="s">
        <v>1279</v>
      </c>
      <c r="D21" s="854"/>
      <c r="E21" s="860"/>
      <c r="F21" s="863"/>
      <c r="G21" s="142">
        <v>3</v>
      </c>
      <c r="H21" s="6"/>
      <c r="I21" s="6"/>
      <c r="J21" s="6"/>
      <c r="K21" s="6"/>
      <c r="L21" s="865"/>
    </row>
    <row r="22" spans="1:12" ht="15" customHeight="1" x14ac:dyDescent="0.25">
      <c r="A22" s="849"/>
      <c r="B22" s="850"/>
      <c r="C22" s="541" t="s">
        <v>739</v>
      </c>
      <c r="D22" s="854"/>
      <c r="E22" s="860"/>
      <c r="F22" s="863"/>
      <c r="G22" s="142">
        <v>47</v>
      </c>
      <c r="H22" s="6"/>
      <c r="I22" s="6"/>
      <c r="J22" s="6"/>
      <c r="K22" s="6"/>
      <c r="L22" s="865"/>
    </row>
    <row r="23" spans="1:12" ht="15" customHeight="1" x14ac:dyDescent="0.25">
      <c r="A23" s="845">
        <v>4</v>
      </c>
      <c r="B23" s="847" t="s">
        <v>334</v>
      </c>
      <c r="C23" s="541" t="s">
        <v>873</v>
      </c>
      <c r="D23" s="854"/>
      <c r="E23" s="860"/>
      <c r="F23" s="863"/>
      <c r="G23" s="142">
        <v>133</v>
      </c>
      <c r="H23" s="6"/>
      <c r="I23" s="6"/>
      <c r="J23" s="6"/>
      <c r="K23" s="6"/>
      <c r="L23" s="865"/>
    </row>
    <row r="24" spans="1:12" x14ac:dyDescent="0.25">
      <c r="A24" s="846"/>
      <c r="B24" s="848"/>
      <c r="C24" s="541" t="s">
        <v>1295</v>
      </c>
      <c r="D24" s="854"/>
      <c r="E24" s="860"/>
      <c r="F24" s="863"/>
      <c r="G24" s="142">
        <v>0</v>
      </c>
      <c r="H24" s="6"/>
      <c r="I24" s="6"/>
      <c r="J24" s="6"/>
      <c r="K24" s="6"/>
      <c r="L24" s="865"/>
    </row>
    <row r="25" spans="1:12" ht="15" customHeight="1" x14ac:dyDescent="0.25">
      <c r="A25" s="849">
        <v>5</v>
      </c>
      <c r="B25" s="850" t="s">
        <v>335</v>
      </c>
      <c r="C25" s="541" t="s">
        <v>1280</v>
      </c>
      <c r="D25" s="854"/>
      <c r="E25" s="860"/>
      <c r="F25" s="863"/>
      <c r="G25" s="142">
        <v>14</v>
      </c>
      <c r="H25" s="6"/>
      <c r="I25" s="6"/>
      <c r="J25" s="6"/>
      <c r="K25" s="6"/>
      <c r="L25" s="865"/>
    </row>
    <row r="26" spans="1:12" ht="13.2" customHeight="1" x14ac:dyDescent="0.25">
      <c r="A26" s="849"/>
      <c r="B26" s="850"/>
      <c r="C26" s="541" t="s">
        <v>1281</v>
      </c>
      <c r="D26" s="854"/>
      <c r="E26" s="860"/>
      <c r="F26" s="863"/>
      <c r="G26" s="142">
        <v>57</v>
      </c>
      <c r="H26" s="6"/>
      <c r="I26" s="6"/>
      <c r="J26" s="6"/>
      <c r="K26" s="6"/>
      <c r="L26" s="865"/>
    </row>
    <row r="27" spans="1:12" ht="13.2" customHeight="1" x14ac:dyDescent="0.25">
      <c r="A27" s="849"/>
      <c r="B27" s="850"/>
      <c r="C27" s="541" t="s">
        <v>874</v>
      </c>
      <c r="D27" s="854"/>
      <c r="E27" s="860"/>
      <c r="F27" s="863"/>
      <c r="G27" s="142">
        <v>0</v>
      </c>
      <c r="H27" s="6"/>
      <c r="I27" s="6"/>
      <c r="J27" s="6"/>
      <c r="K27" s="6"/>
      <c r="L27" s="865"/>
    </row>
    <row r="28" spans="1:12" ht="13.2" customHeight="1" x14ac:dyDescent="0.25">
      <c r="A28" s="849"/>
      <c r="B28" s="850"/>
      <c r="C28" s="541" t="s">
        <v>1279</v>
      </c>
      <c r="D28" s="854"/>
      <c r="E28" s="860"/>
      <c r="F28" s="863"/>
      <c r="G28" s="142">
        <v>0</v>
      </c>
      <c r="H28" s="6"/>
      <c r="I28" s="6"/>
      <c r="J28" s="6"/>
      <c r="K28" s="6"/>
      <c r="L28" s="865"/>
    </row>
    <row r="29" spans="1:12" ht="15" customHeight="1" x14ac:dyDescent="0.25">
      <c r="A29" s="849"/>
      <c r="B29" s="850"/>
      <c r="C29" s="541" t="s">
        <v>739</v>
      </c>
      <c r="D29" s="854"/>
      <c r="E29" s="860"/>
      <c r="F29" s="863"/>
      <c r="G29" s="142">
        <v>30</v>
      </c>
      <c r="H29" s="6"/>
      <c r="I29" s="6"/>
      <c r="J29" s="6"/>
      <c r="K29" s="6"/>
      <c r="L29" s="865"/>
    </row>
    <row r="30" spans="1:12" ht="15" customHeight="1" x14ac:dyDescent="0.25">
      <c r="A30" s="851">
        <v>6</v>
      </c>
      <c r="B30" s="850" t="s">
        <v>336</v>
      </c>
      <c r="C30" s="541" t="s">
        <v>875</v>
      </c>
      <c r="D30" s="854"/>
      <c r="E30" s="860"/>
      <c r="F30" s="863"/>
      <c r="G30" s="142">
        <v>28</v>
      </c>
      <c r="H30" s="6"/>
      <c r="I30" s="6"/>
      <c r="J30" s="6"/>
      <c r="K30" s="6"/>
      <c r="L30" s="865"/>
    </row>
    <row r="31" spans="1:12" ht="15" customHeight="1" x14ac:dyDescent="0.25">
      <c r="A31" s="851"/>
      <c r="B31" s="850"/>
      <c r="C31" s="541" t="s">
        <v>989</v>
      </c>
      <c r="D31" s="854"/>
      <c r="E31" s="860"/>
      <c r="F31" s="863"/>
      <c r="G31" s="142">
        <v>58</v>
      </c>
      <c r="H31" s="6"/>
      <c r="I31" s="6"/>
      <c r="J31" s="6"/>
      <c r="K31" s="6"/>
      <c r="L31" s="865"/>
    </row>
    <row r="32" spans="1:12" ht="15" customHeight="1" x14ac:dyDescent="0.25">
      <c r="A32" s="851"/>
      <c r="B32" s="850"/>
      <c r="C32" s="541" t="s">
        <v>739</v>
      </c>
      <c r="D32" s="854"/>
      <c r="E32" s="860"/>
      <c r="F32" s="863"/>
      <c r="G32" s="142">
        <v>63</v>
      </c>
      <c r="H32" s="6"/>
      <c r="I32" s="6"/>
      <c r="J32" s="6"/>
      <c r="K32" s="6"/>
      <c r="L32" s="865"/>
    </row>
    <row r="33" spans="1:12" ht="15" customHeight="1" x14ac:dyDescent="0.25">
      <c r="A33" s="849">
        <v>7</v>
      </c>
      <c r="B33" s="850" t="s">
        <v>337</v>
      </c>
      <c r="C33" s="541" t="s">
        <v>990</v>
      </c>
      <c r="D33" s="854"/>
      <c r="E33" s="860"/>
      <c r="F33" s="863"/>
      <c r="G33" s="142">
        <v>46</v>
      </c>
      <c r="H33" s="6"/>
      <c r="I33" s="6"/>
      <c r="J33" s="6"/>
      <c r="K33" s="6"/>
      <c r="L33" s="865"/>
    </row>
    <row r="34" spans="1:12" ht="15" customHeight="1" x14ac:dyDescent="0.25">
      <c r="A34" s="849"/>
      <c r="B34" s="850"/>
      <c r="C34" s="541" t="s">
        <v>1053</v>
      </c>
      <c r="D34" s="854"/>
      <c r="E34" s="860"/>
      <c r="F34" s="863"/>
      <c r="G34" s="142">
        <v>16</v>
      </c>
      <c r="H34" s="6"/>
      <c r="I34" s="6"/>
      <c r="J34" s="6"/>
      <c r="K34" s="6"/>
      <c r="L34" s="865"/>
    </row>
    <row r="35" spans="1:12" ht="15" customHeight="1" x14ac:dyDescent="0.25">
      <c r="A35" s="849"/>
      <c r="B35" s="850"/>
      <c r="C35" s="541" t="s">
        <v>740</v>
      </c>
      <c r="D35" s="854"/>
      <c r="E35" s="860"/>
      <c r="F35" s="863"/>
      <c r="G35" s="142">
        <v>56</v>
      </c>
      <c r="H35" s="6"/>
      <c r="I35" s="6"/>
      <c r="J35" s="6"/>
      <c r="K35" s="6"/>
      <c r="L35" s="865"/>
    </row>
    <row r="36" spans="1:12" x14ac:dyDescent="0.25">
      <c r="A36" s="849"/>
      <c r="B36" s="850"/>
      <c r="C36" s="541" t="s">
        <v>876</v>
      </c>
      <c r="D36" s="854"/>
      <c r="E36" s="860"/>
      <c r="F36" s="863"/>
      <c r="G36" s="142">
        <v>6</v>
      </c>
      <c r="H36" s="6"/>
      <c r="I36" s="6"/>
      <c r="J36" s="6"/>
      <c r="K36" s="6"/>
      <c r="L36" s="865"/>
    </row>
    <row r="37" spans="1:12" ht="15" customHeight="1" x14ac:dyDescent="0.25">
      <c r="A37" s="849"/>
      <c r="B37" s="850"/>
      <c r="C37" s="541" t="s">
        <v>739</v>
      </c>
      <c r="D37" s="854"/>
      <c r="E37" s="860"/>
      <c r="F37" s="863"/>
      <c r="G37" s="142">
        <v>64</v>
      </c>
      <c r="H37" s="6"/>
      <c r="I37" s="6"/>
      <c r="J37" s="6"/>
      <c r="K37" s="6"/>
      <c r="L37" s="865"/>
    </row>
    <row r="38" spans="1:12" ht="15" customHeight="1" x14ac:dyDescent="0.25">
      <c r="A38" s="542">
        <v>8</v>
      </c>
      <c r="B38" s="543" t="s">
        <v>338</v>
      </c>
      <c r="C38" s="541" t="s">
        <v>991</v>
      </c>
      <c r="D38" s="854"/>
      <c r="E38" s="860"/>
      <c r="F38" s="863"/>
      <c r="G38" s="142">
        <v>127</v>
      </c>
      <c r="H38" s="6"/>
      <c r="I38" s="6"/>
      <c r="J38" s="6"/>
      <c r="K38" s="6"/>
      <c r="L38" s="865"/>
    </row>
    <row r="39" spans="1:12" ht="15" customHeight="1" x14ac:dyDescent="0.25">
      <c r="A39" s="849">
        <v>9</v>
      </c>
      <c r="B39" s="850" t="s">
        <v>339</v>
      </c>
      <c r="C39" s="541" t="s">
        <v>992</v>
      </c>
      <c r="D39" s="854"/>
      <c r="E39" s="860"/>
      <c r="F39" s="863"/>
      <c r="G39" s="142">
        <v>26</v>
      </c>
      <c r="H39" s="6"/>
      <c r="I39" s="6"/>
      <c r="J39" s="6"/>
      <c r="K39" s="6"/>
      <c r="L39" s="865"/>
    </row>
    <row r="40" spans="1:12" ht="15" customHeight="1" x14ac:dyDescent="0.25">
      <c r="A40" s="849"/>
      <c r="B40" s="850"/>
      <c r="C40" s="541" t="s">
        <v>877</v>
      </c>
      <c r="D40" s="854"/>
      <c r="E40" s="860"/>
      <c r="F40" s="863"/>
      <c r="G40" s="142">
        <v>24</v>
      </c>
      <c r="H40" s="6"/>
      <c r="I40" s="6"/>
      <c r="J40" s="6"/>
      <c r="K40" s="6"/>
      <c r="L40" s="865"/>
    </row>
    <row r="41" spans="1:12" ht="15" customHeight="1" x14ac:dyDescent="0.25">
      <c r="A41" s="849"/>
      <c r="B41" s="850"/>
      <c r="C41" s="541" t="s">
        <v>1282</v>
      </c>
      <c r="D41" s="854"/>
      <c r="E41" s="860"/>
      <c r="F41" s="863"/>
      <c r="G41" s="142">
        <v>0</v>
      </c>
      <c r="H41" s="6"/>
      <c r="I41" s="6"/>
      <c r="J41" s="6"/>
      <c r="K41" s="6"/>
      <c r="L41" s="865"/>
    </row>
    <row r="42" spans="1:12" x14ac:dyDescent="0.25">
      <c r="A42" s="849"/>
      <c r="B42" s="850"/>
      <c r="C42" s="541" t="s">
        <v>739</v>
      </c>
      <c r="D42" s="854"/>
      <c r="E42" s="860"/>
      <c r="F42" s="863"/>
      <c r="G42" s="142">
        <v>2</v>
      </c>
      <c r="H42" s="6"/>
      <c r="I42" s="6"/>
      <c r="J42" s="6"/>
      <c r="K42" s="6"/>
      <c r="L42" s="865"/>
    </row>
    <row r="43" spans="1:12" ht="15" customHeight="1" x14ac:dyDescent="0.25">
      <c r="A43" s="849"/>
      <c r="B43" s="855"/>
      <c r="C43" s="541" t="s">
        <v>741</v>
      </c>
      <c r="D43" s="854"/>
      <c r="E43" s="860"/>
      <c r="F43" s="863"/>
      <c r="G43" s="142">
        <v>0</v>
      </c>
      <c r="H43" s="6"/>
      <c r="I43" s="6"/>
      <c r="J43" s="6"/>
      <c r="K43" s="6"/>
      <c r="L43" s="865"/>
    </row>
    <row r="44" spans="1:12" ht="15" customHeight="1" x14ac:dyDescent="0.25">
      <c r="A44" s="542">
        <v>10</v>
      </c>
      <c r="B44" s="543" t="s">
        <v>340</v>
      </c>
      <c r="C44" s="541" t="s">
        <v>1283</v>
      </c>
      <c r="D44" s="854"/>
      <c r="E44" s="860"/>
      <c r="F44" s="863"/>
      <c r="G44" s="142">
        <v>27</v>
      </c>
      <c r="H44" s="6"/>
      <c r="I44" s="6"/>
      <c r="J44" s="6"/>
      <c r="K44" s="6"/>
      <c r="L44" s="865"/>
    </row>
    <row r="45" spans="1:12" ht="15" customHeight="1" x14ac:dyDescent="0.25">
      <c r="A45" s="849">
        <v>11</v>
      </c>
      <c r="B45" s="850" t="s">
        <v>341</v>
      </c>
      <c r="C45" s="541" t="s">
        <v>878</v>
      </c>
      <c r="D45" s="854"/>
      <c r="E45" s="860"/>
      <c r="F45" s="863"/>
      <c r="G45" s="142">
        <v>70</v>
      </c>
      <c r="H45" s="6"/>
      <c r="I45" s="6"/>
      <c r="J45" s="6"/>
      <c r="K45" s="6"/>
      <c r="L45" s="865"/>
    </row>
    <row r="46" spans="1:12" ht="15" customHeight="1" x14ac:dyDescent="0.25">
      <c r="A46" s="849"/>
      <c r="B46" s="850"/>
      <c r="C46" s="541" t="s">
        <v>739</v>
      </c>
      <c r="D46" s="854"/>
      <c r="E46" s="860"/>
      <c r="F46" s="863"/>
      <c r="G46" s="142">
        <v>149</v>
      </c>
      <c r="H46" s="6"/>
      <c r="I46" s="6"/>
      <c r="J46" s="6"/>
      <c r="K46" s="6"/>
      <c r="L46" s="865"/>
    </row>
    <row r="47" spans="1:12" ht="15" customHeight="1" x14ac:dyDescent="0.25">
      <c r="A47" s="851">
        <v>12</v>
      </c>
      <c r="B47" s="850" t="s">
        <v>342</v>
      </c>
      <c r="C47" s="541" t="s">
        <v>995</v>
      </c>
      <c r="D47" s="854"/>
      <c r="E47" s="860"/>
      <c r="F47" s="863"/>
      <c r="G47" s="142">
        <v>42</v>
      </c>
      <c r="H47" s="6"/>
      <c r="I47" s="6"/>
      <c r="J47" s="6"/>
      <c r="K47" s="6"/>
      <c r="L47" s="865"/>
    </row>
    <row r="48" spans="1:12" ht="15" customHeight="1" x14ac:dyDescent="0.25">
      <c r="A48" s="851"/>
      <c r="B48" s="850"/>
      <c r="C48" s="541" t="s">
        <v>741</v>
      </c>
      <c r="D48" s="854"/>
      <c r="E48" s="860"/>
      <c r="F48" s="863"/>
      <c r="G48" s="142">
        <v>1</v>
      </c>
      <c r="H48" s="6"/>
      <c r="I48" s="6"/>
      <c r="J48" s="6"/>
      <c r="K48" s="6"/>
      <c r="L48" s="865"/>
    </row>
    <row r="49" spans="1:12" ht="15" customHeight="1" x14ac:dyDescent="0.25">
      <c r="A49" s="851"/>
      <c r="B49" s="850"/>
      <c r="C49" s="541" t="s">
        <v>742</v>
      </c>
      <c r="D49" s="854"/>
      <c r="E49" s="860"/>
      <c r="F49" s="863"/>
      <c r="G49" s="142">
        <v>15</v>
      </c>
      <c r="H49" s="6"/>
      <c r="I49" s="6"/>
      <c r="J49" s="6"/>
      <c r="K49" s="6"/>
      <c r="L49" s="865"/>
    </row>
    <row r="50" spans="1:12" ht="15" customHeight="1" x14ac:dyDescent="0.25">
      <c r="A50" s="851"/>
      <c r="B50" s="850"/>
      <c r="C50" s="541" t="s">
        <v>1282</v>
      </c>
      <c r="D50" s="854"/>
      <c r="E50" s="860"/>
      <c r="F50" s="863"/>
      <c r="G50" s="142">
        <v>0</v>
      </c>
      <c r="H50" s="6"/>
      <c r="I50" s="6"/>
      <c r="J50" s="6"/>
      <c r="K50" s="6"/>
      <c r="L50" s="865"/>
    </row>
    <row r="51" spans="1:12" ht="15" customHeight="1" x14ac:dyDescent="0.25">
      <c r="A51" s="849">
        <v>13</v>
      </c>
      <c r="B51" s="850" t="s">
        <v>343</v>
      </c>
      <c r="C51" s="541" t="s">
        <v>997</v>
      </c>
      <c r="D51" s="854"/>
      <c r="E51" s="860"/>
      <c r="F51" s="863"/>
      <c r="G51" s="142">
        <v>137</v>
      </c>
      <c r="H51" s="6"/>
      <c r="I51" s="6"/>
      <c r="J51" s="6"/>
      <c r="K51" s="6"/>
      <c r="L51" s="865"/>
    </row>
    <row r="52" spans="1:12" ht="15" customHeight="1" x14ac:dyDescent="0.25">
      <c r="A52" s="849"/>
      <c r="B52" s="850"/>
      <c r="C52" s="541" t="s">
        <v>483</v>
      </c>
      <c r="D52" s="854"/>
      <c r="E52" s="860"/>
      <c r="F52" s="863"/>
      <c r="G52" s="142">
        <v>46</v>
      </c>
      <c r="H52" s="6"/>
      <c r="I52" s="6"/>
      <c r="J52" s="6"/>
      <c r="K52" s="6"/>
      <c r="L52" s="865"/>
    </row>
    <row r="53" spans="1:12" ht="15" customHeight="1" x14ac:dyDescent="0.25">
      <c r="A53" s="849"/>
      <c r="B53" s="850"/>
      <c r="C53" s="541" t="s">
        <v>739</v>
      </c>
      <c r="D53" s="854"/>
      <c r="E53" s="860"/>
      <c r="F53" s="863"/>
      <c r="G53" s="142">
        <v>51</v>
      </c>
      <c r="H53" s="6"/>
      <c r="I53" s="6"/>
      <c r="J53" s="6"/>
      <c r="K53" s="6"/>
      <c r="L53" s="865"/>
    </row>
    <row r="54" spans="1:12" ht="15" customHeight="1" x14ac:dyDescent="0.25">
      <c r="A54" s="849">
        <v>14</v>
      </c>
      <c r="B54" s="850" t="s">
        <v>344</v>
      </c>
      <c r="C54" s="541" t="s">
        <v>1071</v>
      </c>
      <c r="D54" s="854"/>
      <c r="E54" s="860"/>
      <c r="F54" s="863"/>
      <c r="G54" s="142">
        <v>57</v>
      </c>
      <c r="H54" s="6"/>
      <c r="I54" s="6"/>
      <c r="J54" s="6"/>
      <c r="K54" s="6"/>
      <c r="L54" s="865"/>
    </row>
    <row r="55" spans="1:12" ht="15" customHeight="1" x14ac:dyDescent="0.25">
      <c r="A55" s="849"/>
      <c r="B55" s="850"/>
      <c r="C55" s="541" t="s">
        <v>474</v>
      </c>
      <c r="D55" s="854"/>
      <c r="E55" s="860"/>
      <c r="F55" s="863"/>
      <c r="G55" s="142">
        <v>0</v>
      </c>
      <c r="H55" s="6"/>
      <c r="I55" s="6"/>
      <c r="J55" s="6"/>
      <c r="K55" s="6"/>
      <c r="L55" s="865"/>
    </row>
    <row r="56" spans="1:12" ht="15" customHeight="1" x14ac:dyDescent="0.25">
      <c r="A56" s="849">
        <v>15</v>
      </c>
      <c r="B56" s="850" t="s">
        <v>345</v>
      </c>
      <c r="C56" s="541" t="s">
        <v>879</v>
      </c>
      <c r="D56" s="854"/>
      <c r="E56" s="860"/>
      <c r="F56" s="863"/>
      <c r="G56" s="142">
        <v>0</v>
      </c>
      <c r="H56" s="6"/>
      <c r="I56" s="6"/>
      <c r="J56" s="6"/>
      <c r="K56" s="6"/>
      <c r="L56" s="865"/>
    </row>
    <row r="57" spans="1:12" ht="15" customHeight="1" x14ac:dyDescent="0.25">
      <c r="A57" s="849"/>
      <c r="B57" s="855"/>
      <c r="C57" s="541" t="s">
        <v>999</v>
      </c>
      <c r="D57" s="854"/>
      <c r="E57" s="860"/>
      <c r="F57" s="863"/>
      <c r="G57" s="142">
        <v>59</v>
      </c>
      <c r="H57" s="6"/>
      <c r="I57" s="6"/>
      <c r="J57" s="6"/>
      <c r="K57" s="6"/>
      <c r="L57" s="865"/>
    </row>
    <row r="58" spans="1:12" ht="15" customHeight="1" x14ac:dyDescent="0.25">
      <c r="A58" s="849"/>
      <c r="B58" s="855"/>
      <c r="C58" s="541" t="s">
        <v>743</v>
      </c>
      <c r="D58" s="854"/>
      <c r="E58" s="860"/>
      <c r="F58" s="863"/>
      <c r="G58" s="142">
        <v>28</v>
      </c>
      <c r="H58" s="6"/>
      <c r="I58" s="6"/>
      <c r="J58" s="6"/>
      <c r="K58" s="6"/>
      <c r="L58" s="865"/>
    </row>
    <row r="59" spans="1:12" ht="15" customHeight="1" x14ac:dyDescent="0.25">
      <c r="A59" s="851">
        <v>16</v>
      </c>
      <c r="B59" s="856" t="s">
        <v>346</v>
      </c>
      <c r="C59" s="544" t="s">
        <v>481</v>
      </c>
      <c r="D59" s="854"/>
      <c r="E59" s="860"/>
      <c r="F59" s="863"/>
      <c r="G59" s="142">
        <v>11</v>
      </c>
      <c r="H59" s="6"/>
      <c r="I59" s="6"/>
      <c r="J59" s="6"/>
      <c r="K59" s="6"/>
      <c r="L59" s="865"/>
    </row>
    <row r="60" spans="1:12" ht="15" customHeight="1" x14ac:dyDescent="0.25">
      <c r="A60" s="851"/>
      <c r="B60" s="856"/>
      <c r="C60" s="544" t="s">
        <v>482</v>
      </c>
      <c r="D60" s="854"/>
      <c r="E60" s="860"/>
      <c r="F60" s="863"/>
      <c r="G60" s="142">
        <v>8</v>
      </c>
      <c r="H60" s="6"/>
      <c r="I60" s="6"/>
      <c r="J60" s="6"/>
      <c r="K60" s="6"/>
      <c r="L60" s="865"/>
    </row>
    <row r="61" spans="1:12" ht="15" customHeight="1" x14ac:dyDescent="0.25">
      <c r="A61" s="851"/>
      <c r="B61" s="856"/>
      <c r="C61" s="544" t="s">
        <v>1269</v>
      </c>
      <c r="D61" s="854"/>
      <c r="E61" s="860"/>
      <c r="F61" s="863"/>
      <c r="G61" s="142">
        <v>5</v>
      </c>
      <c r="H61" s="6"/>
      <c r="I61" s="6"/>
      <c r="J61" s="6"/>
      <c r="K61" s="6"/>
      <c r="L61" s="865"/>
    </row>
    <row r="62" spans="1:12" ht="15" customHeight="1" x14ac:dyDescent="0.25">
      <c r="A62" s="851"/>
      <c r="B62" s="856"/>
      <c r="C62" s="544" t="s">
        <v>1268</v>
      </c>
      <c r="D62" s="854"/>
      <c r="E62" s="860"/>
      <c r="F62" s="863"/>
      <c r="G62" s="142">
        <v>5</v>
      </c>
      <c r="H62" s="6"/>
      <c r="I62" s="6"/>
      <c r="J62" s="6"/>
      <c r="K62" s="6"/>
      <c r="L62" s="865"/>
    </row>
    <row r="63" spans="1:12" ht="15" customHeight="1" x14ac:dyDescent="0.25">
      <c r="A63" s="851"/>
      <c r="B63" s="856"/>
      <c r="C63" s="541" t="s">
        <v>1282</v>
      </c>
      <c r="D63" s="854"/>
      <c r="E63" s="860"/>
      <c r="F63" s="863"/>
      <c r="G63" s="142">
        <v>0</v>
      </c>
      <c r="H63" s="6"/>
      <c r="I63" s="6"/>
      <c r="J63" s="6"/>
      <c r="K63" s="6"/>
      <c r="L63" s="865"/>
    </row>
    <row r="64" spans="1:12" ht="15" customHeight="1" x14ac:dyDescent="0.25">
      <c r="A64" s="851"/>
      <c r="B64" s="856"/>
      <c r="C64" s="544" t="s">
        <v>880</v>
      </c>
      <c r="D64" s="854"/>
      <c r="E64" s="860"/>
      <c r="F64" s="863"/>
      <c r="G64" s="142">
        <v>2</v>
      </c>
      <c r="H64" s="6"/>
      <c r="I64" s="6"/>
      <c r="J64" s="6"/>
      <c r="K64" s="6"/>
      <c r="L64" s="865"/>
    </row>
    <row r="65" spans="1:12" ht="15" customHeight="1" x14ac:dyDescent="0.25">
      <c r="A65" s="851"/>
      <c r="B65" s="856"/>
      <c r="C65" s="544" t="s">
        <v>739</v>
      </c>
      <c r="D65" s="854"/>
      <c r="E65" s="860"/>
      <c r="F65" s="863"/>
      <c r="G65" s="142">
        <v>64</v>
      </c>
      <c r="H65" s="6"/>
      <c r="I65" s="6"/>
      <c r="J65" s="6"/>
      <c r="K65" s="6"/>
      <c r="L65" s="865"/>
    </row>
    <row r="66" spans="1:12" ht="15" customHeight="1" x14ac:dyDescent="0.25">
      <c r="A66" s="849">
        <v>17</v>
      </c>
      <c r="B66" s="850" t="s">
        <v>347</v>
      </c>
      <c r="C66" s="544" t="s">
        <v>485</v>
      </c>
      <c r="D66" s="854"/>
      <c r="E66" s="860"/>
      <c r="F66" s="863"/>
      <c r="G66" s="142">
        <v>38</v>
      </c>
      <c r="H66" s="6"/>
      <c r="I66" s="6"/>
      <c r="J66" s="6"/>
      <c r="K66" s="6"/>
      <c r="L66" s="865"/>
    </row>
    <row r="67" spans="1:12" ht="15" customHeight="1" x14ac:dyDescent="0.25">
      <c r="A67" s="849"/>
      <c r="B67" s="850"/>
      <c r="C67" s="541" t="s">
        <v>739</v>
      </c>
      <c r="D67" s="854"/>
      <c r="E67" s="860"/>
      <c r="F67" s="863"/>
      <c r="G67" s="142">
        <v>10</v>
      </c>
      <c r="H67" s="6"/>
      <c r="I67" s="6"/>
      <c r="J67" s="6"/>
      <c r="K67" s="6"/>
      <c r="L67" s="865"/>
    </row>
    <row r="68" spans="1:12" ht="15" customHeight="1" x14ac:dyDescent="0.25">
      <c r="A68" s="849">
        <v>18</v>
      </c>
      <c r="B68" s="850" t="s">
        <v>744</v>
      </c>
      <c r="C68" s="541" t="s">
        <v>1000</v>
      </c>
      <c r="D68" s="854"/>
      <c r="E68" s="860"/>
      <c r="F68" s="863"/>
      <c r="G68" s="142">
        <v>16</v>
      </c>
      <c r="H68" s="6"/>
      <c r="I68" s="6"/>
      <c r="J68" s="6"/>
      <c r="K68" s="6"/>
      <c r="L68" s="865"/>
    </row>
    <row r="69" spans="1:12" ht="15" customHeight="1" x14ac:dyDescent="0.25">
      <c r="A69" s="849"/>
      <c r="B69" s="850"/>
      <c r="C69" s="541" t="s">
        <v>745</v>
      </c>
      <c r="D69" s="854"/>
      <c r="E69" s="860"/>
      <c r="F69" s="863"/>
      <c r="G69" s="142">
        <v>31</v>
      </c>
      <c r="H69" s="6"/>
      <c r="I69" s="6"/>
      <c r="J69" s="6"/>
      <c r="K69" s="6"/>
      <c r="L69" s="865"/>
    </row>
    <row r="70" spans="1:12" ht="15" customHeight="1" x14ac:dyDescent="0.25">
      <c r="A70" s="849"/>
      <c r="B70" s="850"/>
      <c r="C70" s="541" t="s">
        <v>739</v>
      </c>
      <c r="D70" s="854"/>
      <c r="E70" s="860"/>
      <c r="F70" s="863"/>
      <c r="G70" s="142">
        <v>26</v>
      </c>
      <c r="H70" s="6"/>
      <c r="I70" s="6"/>
      <c r="J70" s="6"/>
      <c r="K70" s="6"/>
      <c r="L70" s="865"/>
    </row>
    <row r="71" spans="1:12" ht="15" customHeight="1" x14ac:dyDescent="0.25">
      <c r="A71" s="849">
        <v>19</v>
      </c>
      <c r="B71" s="850" t="s">
        <v>349</v>
      </c>
      <c r="C71" s="541" t="s">
        <v>882</v>
      </c>
      <c r="D71" s="854"/>
      <c r="E71" s="860"/>
      <c r="F71" s="863"/>
      <c r="G71" s="142">
        <v>21</v>
      </c>
      <c r="H71" s="6"/>
      <c r="I71" s="6"/>
      <c r="J71" s="6"/>
      <c r="K71" s="6"/>
      <c r="L71" s="865"/>
    </row>
    <row r="72" spans="1:12" ht="15" customHeight="1" x14ac:dyDescent="0.25">
      <c r="A72" s="849"/>
      <c r="B72" s="850"/>
      <c r="C72" s="541" t="s">
        <v>883</v>
      </c>
      <c r="D72" s="854"/>
      <c r="E72" s="860"/>
      <c r="F72" s="863"/>
      <c r="G72" s="142">
        <v>31</v>
      </c>
      <c r="H72" s="6"/>
      <c r="I72" s="6"/>
      <c r="J72" s="6"/>
      <c r="K72" s="6"/>
      <c r="L72" s="865"/>
    </row>
    <row r="73" spans="1:12" ht="15" customHeight="1" x14ac:dyDescent="0.25">
      <c r="A73" s="849"/>
      <c r="B73" s="850"/>
      <c r="C73" s="541" t="s">
        <v>899</v>
      </c>
      <c r="D73" s="854"/>
      <c r="E73" s="860"/>
      <c r="F73" s="863"/>
      <c r="G73" s="142">
        <v>26</v>
      </c>
      <c r="H73" s="6"/>
      <c r="I73" s="6"/>
      <c r="J73" s="6"/>
      <c r="K73" s="6"/>
      <c r="L73" s="865"/>
    </row>
    <row r="74" spans="1:12" ht="15" customHeight="1" x14ac:dyDescent="0.25">
      <c r="A74" s="849"/>
      <c r="B74" s="850"/>
      <c r="C74" s="541" t="s">
        <v>473</v>
      </c>
      <c r="D74" s="854"/>
      <c r="E74" s="860"/>
      <c r="F74" s="863"/>
      <c r="G74" s="142">
        <v>11</v>
      </c>
      <c r="H74" s="6"/>
      <c r="I74" s="6"/>
      <c r="J74" s="6"/>
      <c r="K74" s="6"/>
      <c r="L74" s="865"/>
    </row>
    <row r="75" spans="1:12" ht="15" customHeight="1" x14ac:dyDescent="0.25">
      <c r="A75" s="849"/>
      <c r="B75" s="850"/>
      <c r="C75" s="541" t="s">
        <v>881</v>
      </c>
      <c r="D75" s="854"/>
      <c r="E75" s="860"/>
      <c r="F75" s="863"/>
      <c r="G75" s="142">
        <v>50</v>
      </c>
      <c r="H75" s="6"/>
      <c r="I75" s="6"/>
      <c r="J75" s="6"/>
      <c r="K75" s="6"/>
      <c r="L75" s="865"/>
    </row>
    <row r="76" spans="1:12" ht="15" customHeight="1" x14ac:dyDescent="0.25">
      <c r="A76" s="849"/>
      <c r="B76" s="850"/>
      <c r="C76" s="541" t="s">
        <v>739</v>
      </c>
      <c r="D76" s="854"/>
      <c r="E76" s="860"/>
      <c r="F76" s="863"/>
      <c r="G76" s="142">
        <v>6</v>
      </c>
      <c r="H76" s="6"/>
      <c r="I76" s="6"/>
      <c r="J76" s="6"/>
      <c r="K76" s="6"/>
      <c r="L76" s="865"/>
    </row>
    <row r="77" spans="1:12" ht="15" customHeight="1" x14ac:dyDescent="0.25">
      <c r="A77" s="849">
        <v>20</v>
      </c>
      <c r="B77" s="855" t="s">
        <v>350</v>
      </c>
      <c r="C77" s="541" t="s">
        <v>1055</v>
      </c>
      <c r="D77" s="854"/>
      <c r="E77" s="860"/>
      <c r="F77" s="863"/>
      <c r="G77" s="142">
        <v>10</v>
      </c>
      <c r="H77" s="6"/>
      <c r="I77" s="6"/>
      <c r="J77" s="6"/>
      <c r="K77" s="6"/>
      <c r="L77" s="865"/>
    </row>
    <row r="78" spans="1:12" ht="15" customHeight="1" x14ac:dyDescent="0.25">
      <c r="A78" s="849"/>
      <c r="B78" s="855"/>
      <c r="C78" s="541" t="s">
        <v>1001</v>
      </c>
      <c r="D78" s="854"/>
      <c r="E78" s="860"/>
      <c r="F78" s="863"/>
      <c r="G78" s="142">
        <v>10</v>
      </c>
      <c r="H78" s="6"/>
      <c r="I78" s="6"/>
      <c r="J78" s="6"/>
      <c r="K78" s="6"/>
      <c r="L78" s="865"/>
    </row>
    <row r="79" spans="1:12" ht="15" customHeight="1" x14ac:dyDescent="0.25">
      <c r="A79" s="849"/>
      <c r="B79" s="855"/>
      <c r="C79" s="541" t="s">
        <v>1056</v>
      </c>
      <c r="D79" s="854"/>
      <c r="E79" s="860"/>
      <c r="F79" s="863"/>
      <c r="G79" s="142">
        <v>2</v>
      </c>
      <c r="H79" s="6"/>
      <c r="I79" s="6"/>
      <c r="J79" s="6"/>
      <c r="K79" s="6"/>
      <c r="L79" s="865"/>
    </row>
    <row r="80" spans="1:12" ht="15" customHeight="1" x14ac:dyDescent="0.25">
      <c r="A80" s="849"/>
      <c r="B80" s="855"/>
      <c r="C80" s="541" t="s">
        <v>1002</v>
      </c>
      <c r="D80" s="854"/>
      <c r="E80" s="860"/>
      <c r="F80" s="863"/>
      <c r="G80" s="142">
        <v>4</v>
      </c>
      <c r="H80" s="6"/>
      <c r="I80" s="6"/>
      <c r="J80" s="6"/>
      <c r="K80" s="6"/>
      <c r="L80" s="865"/>
    </row>
    <row r="81" spans="1:12" ht="15" customHeight="1" x14ac:dyDescent="0.25">
      <c r="A81" s="849"/>
      <c r="B81" s="855"/>
      <c r="C81" s="541" t="s">
        <v>1284</v>
      </c>
      <c r="D81" s="709"/>
      <c r="E81" s="861"/>
      <c r="F81" s="863"/>
      <c r="G81" s="142">
        <v>21</v>
      </c>
      <c r="H81" s="6"/>
      <c r="I81" s="6"/>
      <c r="J81" s="6"/>
      <c r="K81" s="6"/>
      <c r="L81" s="623"/>
    </row>
    <row r="82" spans="1:12" x14ac:dyDescent="0.25">
      <c r="A82" s="849"/>
      <c r="B82" s="855"/>
      <c r="C82" s="541" t="s">
        <v>739</v>
      </c>
      <c r="D82" s="709"/>
      <c r="E82" s="861"/>
      <c r="F82" s="863"/>
      <c r="G82" s="142">
        <v>14</v>
      </c>
      <c r="H82" s="6"/>
      <c r="I82" s="6"/>
      <c r="J82" s="6"/>
      <c r="K82" s="6"/>
      <c r="L82" s="623"/>
    </row>
    <row r="83" spans="1:12" x14ac:dyDescent="0.25">
      <c r="A83" s="849">
        <v>21</v>
      </c>
      <c r="B83" s="850" t="s">
        <v>351</v>
      </c>
      <c r="C83" s="541" t="s">
        <v>1285</v>
      </c>
      <c r="D83" s="709"/>
      <c r="E83" s="861"/>
      <c r="F83" s="863"/>
      <c r="G83" s="142">
        <v>44</v>
      </c>
      <c r="H83" s="6"/>
      <c r="I83" s="6"/>
      <c r="J83" s="6"/>
      <c r="K83" s="6"/>
      <c r="L83" s="623"/>
    </row>
    <row r="84" spans="1:12" ht="15" customHeight="1" x14ac:dyDescent="0.25">
      <c r="A84" s="849"/>
      <c r="B84" s="850"/>
      <c r="C84" s="541" t="s">
        <v>476</v>
      </c>
      <c r="D84" s="709"/>
      <c r="E84" s="861"/>
      <c r="F84" s="863"/>
      <c r="G84" s="142">
        <v>38</v>
      </c>
      <c r="H84" s="6"/>
      <c r="I84" s="6"/>
      <c r="J84" s="6"/>
      <c r="K84" s="6"/>
      <c r="L84" s="623"/>
    </row>
    <row r="85" spans="1:12" ht="15" customHeight="1" x14ac:dyDescent="0.25">
      <c r="A85" s="849"/>
      <c r="B85" s="850"/>
      <c r="C85" s="541" t="s">
        <v>739</v>
      </c>
      <c r="D85" s="709"/>
      <c r="E85" s="861"/>
      <c r="F85" s="863"/>
      <c r="G85" s="142">
        <v>23</v>
      </c>
      <c r="H85" s="6"/>
      <c r="I85" s="6"/>
      <c r="J85" s="6"/>
      <c r="K85" s="6"/>
      <c r="L85" s="623"/>
    </row>
    <row r="86" spans="1:12" ht="26.4" x14ac:dyDescent="0.25">
      <c r="A86" s="849">
        <v>22</v>
      </c>
      <c r="B86" s="850" t="s">
        <v>352</v>
      </c>
      <c r="C86" s="537" t="s">
        <v>1005</v>
      </c>
      <c r="D86" s="709"/>
      <c r="E86" s="861"/>
      <c r="F86" s="863"/>
      <c r="G86" s="142">
        <v>44</v>
      </c>
      <c r="H86" s="6"/>
      <c r="I86" s="6"/>
      <c r="J86" s="6"/>
      <c r="K86" s="6"/>
      <c r="L86" s="623"/>
    </row>
    <row r="87" spans="1:12" x14ac:dyDescent="0.25">
      <c r="A87" s="849"/>
      <c r="B87" s="850"/>
      <c r="C87" s="545" t="s">
        <v>879</v>
      </c>
      <c r="D87" s="709"/>
      <c r="E87" s="861"/>
      <c r="F87" s="863"/>
      <c r="G87" s="142">
        <v>22</v>
      </c>
      <c r="H87" s="6"/>
      <c r="I87" s="6"/>
      <c r="J87" s="6"/>
      <c r="K87" s="6"/>
      <c r="L87" s="623"/>
    </row>
    <row r="88" spans="1:12" ht="26.4" x14ac:dyDescent="0.25">
      <c r="A88" s="849"/>
      <c r="B88" s="850"/>
      <c r="C88" s="537" t="s">
        <v>1006</v>
      </c>
      <c r="D88" s="709"/>
      <c r="E88" s="861"/>
      <c r="F88" s="863"/>
      <c r="G88" s="142">
        <v>50</v>
      </c>
      <c r="H88" s="6"/>
      <c r="I88" s="6"/>
      <c r="J88" s="6"/>
      <c r="K88" s="6"/>
      <c r="L88" s="623"/>
    </row>
    <row r="89" spans="1:12" ht="15" customHeight="1" x14ac:dyDescent="0.25">
      <c r="A89" s="849">
        <v>23</v>
      </c>
      <c r="B89" s="850" t="s">
        <v>353</v>
      </c>
      <c r="C89" s="541" t="s">
        <v>885</v>
      </c>
      <c r="D89" s="709"/>
      <c r="E89" s="861"/>
      <c r="F89" s="863"/>
      <c r="G89" s="142">
        <v>5</v>
      </c>
      <c r="H89" s="6"/>
      <c r="I89" s="6"/>
      <c r="J89" s="6"/>
      <c r="K89" s="6"/>
      <c r="L89" s="623"/>
    </row>
    <row r="90" spans="1:12" ht="15" customHeight="1" x14ac:dyDescent="0.25">
      <c r="A90" s="849"/>
      <c r="B90" s="850"/>
      <c r="C90" s="541" t="s">
        <v>1007</v>
      </c>
      <c r="D90" s="709"/>
      <c r="E90" s="861"/>
      <c r="F90" s="863"/>
      <c r="G90" s="142">
        <v>7</v>
      </c>
      <c r="H90" s="6"/>
      <c r="I90" s="6"/>
      <c r="J90" s="6"/>
      <c r="K90" s="6"/>
      <c r="L90" s="623"/>
    </row>
    <row r="91" spans="1:12" ht="15" customHeight="1" x14ac:dyDescent="0.25">
      <c r="A91" s="849"/>
      <c r="B91" s="850"/>
      <c r="C91" s="541" t="s">
        <v>1282</v>
      </c>
      <c r="D91" s="709"/>
      <c r="E91" s="861"/>
      <c r="F91" s="863"/>
      <c r="G91" s="142">
        <v>0</v>
      </c>
      <c r="H91" s="6"/>
      <c r="I91" s="6"/>
      <c r="J91" s="6"/>
      <c r="K91" s="6"/>
      <c r="L91" s="623"/>
    </row>
    <row r="92" spans="1:12" ht="15" customHeight="1" x14ac:dyDescent="0.25">
      <c r="A92" s="849">
        <v>24</v>
      </c>
      <c r="B92" s="850" t="s">
        <v>354</v>
      </c>
      <c r="C92" s="541" t="s">
        <v>888</v>
      </c>
      <c r="D92" s="709"/>
      <c r="E92" s="861"/>
      <c r="F92" s="863"/>
      <c r="G92" s="142">
        <v>15</v>
      </c>
      <c r="H92" s="6"/>
      <c r="I92" s="6"/>
      <c r="J92" s="6"/>
      <c r="K92" s="6"/>
      <c r="L92" s="623"/>
    </row>
    <row r="93" spans="1:12" ht="15" customHeight="1" x14ac:dyDescent="0.25">
      <c r="A93" s="849"/>
      <c r="B93" s="850"/>
      <c r="C93" s="541" t="s">
        <v>886</v>
      </c>
      <c r="D93" s="709"/>
      <c r="E93" s="861"/>
      <c r="F93" s="863"/>
      <c r="G93" s="142">
        <v>22</v>
      </c>
      <c r="H93" s="6"/>
      <c r="I93" s="6"/>
      <c r="J93" s="6"/>
      <c r="K93" s="6"/>
      <c r="L93" s="623"/>
    </row>
    <row r="94" spans="1:12" ht="15" customHeight="1" x14ac:dyDescent="0.25">
      <c r="A94" s="849"/>
      <c r="B94" s="850"/>
      <c r="C94" s="541" t="s">
        <v>1008</v>
      </c>
      <c r="D94" s="709"/>
      <c r="E94" s="861"/>
      <c r="F94" s="863"/>
      <c r="G94" s="142">
        <v>17</v>
      </c>
      <c r="H94" s="6"/>
      <c r="I94" s="6"/>
      <c r="J94" s="6"/>
      <c r="K94" s="6"/>
      <c r="L94" s="623"/>
    </row>
    <row r="95" spans="1:12" ht="15" customHeight="1" x14ac:dyDescent="0.25">
      <c r="A95" s="849"/>
      <c r="B95" s="850"/>
      <c r="C95" s="541" t="s">
        <v>479</v>
      </c>
      <c r="D95" s="709"/>
      <c r="E95" s="861"/>
      <c r="F95" s="863"/>
      <c r="G95" s="142">
        <v>31</v>
      </c>
      <c r="H95" s="6"/>
      <c r="I95" s="6"/>
      <c r="J95" s="6"/>
      <c r="K95" s="6"/>
      <c r="L95" s="623"/>
    </row>
    <row r="96" spans="1:12" ht="15" customHeight="1" x14ac:dyDescent="0.25">
      <c r="A96" s="849"/>
      <c r="B96" s="850"/>
      <c r="C96" s="541" t="s">
        <v>380</v>
      </c>
      <c r="D96" s="709"/>
      <c r="E96" s="861"/>
      <c r="F96" s="863"/>
      <c r="G96" s="142">
        <v>0</v>
      </c>
      <c r="H96" s="6"/>
      <c r="I96" s="6"/>
      <c r="J96" s="6"/>
      <c r="K96" s="6"/>
      <c r="L96" s="623"/>
    </row>
    <row r="97" spans="1:12" ht="15" customHeight="1" x14ac:dyDescent="0.25">
      <c r="A97" s="849"/>
      <c r="B97" s="850"/>
      <c r="C97" s="541" t="s">
        <v>887</v>
      </c>
      <c r="D97" s="709"/>
      <c r="E97" s="861"/>
      <c r="F97" s="863"/>
      <c r="G97" s="142">
        <v>52</v>
      </c>
      <c r="H97" s="6"/>
      <c r="I97" s="6"/>
      <c r="J97" s="6"/>
      <c r="K97" s="6"/>
      <c r="L97" s="623"/>
    </row>
    <row r="98" spans="1:12" ht="15" customHeight="1" x14ac:dyDescent="0.25">
      <c r="A98" s="849"/>
      <c r="B98" s="850"/>
      <c r="C98" s="541" t="s">
        <v>739</v>
      </c>
      <c r="D98" s="709"/>
      <c r="E98" s="861"/>
      <c r="F98" s="863"/>
      <c r="G98" s="142">
        <v>8</v>
      </c>
      <c r="H98" s="6"/>
      <c r="I98" s="6"/>
      <c r="J98" s="6"/>
      <c r="K98" s="6"/>
      <c r="L98" s="623"/>
    </row>
    <row r="99" spans="1:12" ht="15" customHeight="1" x14ac:dyDescent="0.25">
      <c r="A99" s="849">
        <v>25</v>
      </c>
      <c r="B99" s="850" t="s">
        <v>355</v>
      </c>
      <c r="C99" s="541" t="s">
        <v>475</v>
      </c>
      <c r="D99" s="709"/>
      <c r="E99" s="861"/>
      <c r="F99" s="863"/>
      <c r="G99" s="142">
        <v>80</v>
      </c>
      <c r="H99" s="6"/>
      <c r="I99" s="6"/>
      <c r="J99" s="6"/>
      <c r="K99" s="6"/>
      <c r="L99" s="623"/>
    </row>
    <row r="100" spans="1:12" ht="15" customHeight="1" x14ac:dyDescent="0.25">
      <c r="A100" s="849"/>
      <c r="B100" s="850"/>
      <c r="C100" s="541" t="s">
        <v>739</v>
      </c>
      <c r="D100" s="709"/>
      <c r="E100" s="861"/>
      <c r="F100" s="863"/>
      <c r="G100" s="142">
        <v>48</v>
      </c>
      <c r="H100" s="6"/>
      <c r="I100" s="6"/>
      <c r="J100" s="6"/>
      <c r="K100" s="6"/>
      <c r="L100" s="623"/>
    </row>
    <row r="101" spans="1:12" ht="15" customHeight="1" x14ac:dyDescent="0.25">
      <c r="A101" s="849">
        <v>26</v>
      </c>
      <c r="B101" s="850" t="s">
        <v>356</v>
      </c>
      <c r="C101" s="541" t="s">
        <v>1058</v>
      </c>
      <c r="D101" s="709"/>
      <c r="E101" s="861"/>
      <c r="F101" s="863"/>
      <c r="G101" s="142">
        <v>0</v>
      </c>
      <c r="H101" s="6"/>
      <c r="I101" s="6"/>
      <c r="J101" s="6"/>
      <c r="K101" s="6"/>
      <c r="L101" s="623"/>
    </row>
    <row r="102" spans="1:12" ht="15" customHeight="1" x14ac:dyDescent="0.25">
      <c r="A102" s="849"/>
      <c r="B102" s="850"/>
      <c r="C102" s="541" t="s">
        <v>746</v>
      </c>
      <c r="D102" s="709"/>
      <c r="E102" s="861"/>
      <c r="F102" s="863"/>
      <c r="G102" s="142">
        <v>7</v>
      </c>
      <c r="H102" s="6"/>
      <c r="I102" s="6"/>
      <c r="J102" s="6"/>
      <c r="K102" s="6"/>
      <c r="L102" s="623"/>
    </row>
    <row r="103" spans="1:12" ht="15" customHeight="1" x14ac:dyDescent="0.25">
      <c r="A103" s="849"/>
      <c r="B103" s="850"/>
      <c r="C103" s="541" t="s">
        <v>478</v>
      </c>
      <c r="D103" s="709"/>
      <c r="E103" s="861"/>
      <c r="F103" s="863"/>
      <c r="G103" s="142">
        <v>2</v>
      </c>
      <c r="H103" s="6"/>
      <c r="I103" s="6"/>
      <c r="J103" s="6"/>
      <c r="K103" s="6"/>
      <c r="L103" s="623"/>
    </row>
    <row r="104" spans="1:12" x14ac:dyDescent="0.25">
      <c r="A104" s="849"/>
      <c r="B104" s="850"/>
      <c r="C104" s="541" t="s">
        <v>747</v>
      </c>
      <c r="D104" s="709"/>
      <c r="E104" s="861"/>
      <c r="F104" s="863"/>
      <c r="G104" s="142">
        <v>2</v>
      </c>
      <c r="H104" s="6"/>
      <c r="I104" s="6"/>
      <c r="J104" s="6"/>
      <c r="K104" s="6"/>
      <c r="L104" s="623"/>
    </row>
    <row r="105" spans="1:12" ht="15" customHeight="1" x14ac:dyDescent="0.25">
      <c r="A105" s="849"/>
      <c r="B105" s="850"/>
      <c r="C105" s="541" t="s">
        <v>1282</v>
      </c>
      <c r="D105" s="709"/>
      <c r="E105" s="861"/>
      <c r="F105" s="863"/>
      <c r="G105" s="142">
        <v>0</v>
      </c>
      <c r="H105" s="6"/>
      <c r="I105" s="6"/>
      <c r="J105" s="6"/>
      <c r="K105" s="6"/>
      <c r="L105" s="623"/>
    </row>
    <row r="106" spans="1:12" ht="15" customHeight="1" x14ac:dyDescent="0.25">
      <c r="A106" s="849"/>
      <c r="B106" s="850"/>
      <c r="C106" s="541" t="s">
        <v>889</v>
      </c>
      <c r="D106" s="709"/>
      <c r="E106" s="861"/>
      <c r="F106" s="863"/>
      <c r="G106" s="142">
        <v>10</v>
      </c>
      <c r="H106" s="6"/>
      <c r="I106" s="6"/>
      <c r="J106" s="6"/>
      <c r="K106" s="6"/>
      <c r="L106" s="623"/>
    </row>
    <row r="107" spans="1:12" ht="15" customHeight="1" x14ac:dyDescent="0.25">
      <c r="A107" s="849"/>
      <c r="B107" s="850"/>
      <c r="C107" s="541" t="s">
        <v>1009</v>
      </c>
      <c r="D107" s="709"/>
      <c r="E107" s="861"/>
      <c r="F107" s="863"/>
      <c r="G107" s="142">
        <v>0</v>
      </c>
      <c r="H107" s="6"/>
      <c r="I107" s="6"/>
      <c r="J107" s="6"/>
      <c r="K107" s="6"/>
      <c r="L107" s="623"/>
    </row>
    <row r="108" spans="1:12" ht="15" customHeight="1" x14ac:dyDescent="0.25">
      <c r="A108" s="849"/>
      <c r="B108" s="850"/>
      <c r="C108" s="541" t="s">
        <v>1272</v>
      </c>
      <c r="D108" s="709"/>
      <c r="E108" s="861"/>
      <c r="F108" s="863"/>
      <c r="G108" s="142">
        <v>0</v>
      </c>
      <c r="H108" s="6"/>
      <c r="I108" s="6"/>
      <c r="J108" s="6"/>
      <c r="K108" s="6"/>
      <c r="L108" s="623"/>
    </row>
    <row r="109" spans="1:12" ht="15" customHeight="1" x14ac:dyDescent="0.25">
      <c r="A109" s="849"/>
      <c r="B109" s="850"/>
      <c r="C109" s="541" t="s">
        <v>1286</v>
      </c>
      <c r="D109" s="709"/>
      <c r="E109" s="861"/>
      <c r="F109" s="863"/>
      <c r="G109" s="142">
        <v>0</v>
      </c>
      <c r="H109" s="6"/>
      <c r="I109" s="6"/>
      <c r="J109" s="6"/>
      <c r="K109" s="6"/>
      <c r="L109" s="623"/>
    </row>
    <row r="110" spans="1:12" ht="15" customHeight="1" x14ac:dyDescent="0.25">
      <c r="A110" s="849"/>
      <c r="B110" s="850"/>
      <c r="C110" s="541" t="s">
        <v>739</v>
      </c>
      <c r="D110" s="709"/>
      <c r="E110" s="861"/>
      <c r="F110" s="863"/>
      <c r="G110" s="142">
        <v>11</v>
      </c>
      <c r="H110" s="6"/>
      <c r="I110" s="6"/>
      <c r="J110" s="6"/>
      <c r="K110" s="6"/>
      <c r="L110" s="623"/>
    </row>
    <row r="111" spans="1:12" ht="15" customHeight="1" x14ac:dyDescent="0.25">
      <c r="A111" s="542">
        <v>27</v>
      </c>
      <c r="B111" s="543" t="s">
        <v>357</v>
      </c>
      <c r="C111" s="541" t="s">
        <v>1010</v>
      </c>
      <c r="D111" s="709"/>
      <c r="E111" s="861"/>
      <c r="F111" s="863"/>
      <c r="G111" s="142">
        <v>34</v>
      </c>
      <c r="H111" s="6"/>
      <c r="I111" s="6"/>
      <c r="J111" s="6"/>
      <c r="K111" s="6"/>
      <c r="L111" s="623"/>
    </row>
    <row r="112" spans="1:12" ht="15" customHeight="1" x14ac:dyDescent="0.25">
      <c r="A112" s="849">
        <v>28</v>
      </c>
      <c r="B112" s="850" t="s">
        <v>358</v>
      </c>
      <c r="C112" s="541" t="s">
        <v>890</v>
      </c>
      <c r="D112" s="709"/>
      <c r="E112" s="861"/>
      <c r="F112" s="863"/>
      <c r="G112" s="142">
        <v>74</v>
      </c>
      <c r="H112" s="6"/>
      <c r="I112" s="6"/>
      <c r="J112" s="6"/>
      <c r="K112" s="6"/>
      <c r="L112" s="623"/>
    </row>
    <row r="113" spans="1:12" ht="15" customHeight="1" x14ac:dyDescent="0.25">
      <c r="A113" s="849"/>
      <c r="B113" s="850"/>
      <c r="C113" s="541" t="s">
        <v>748</v>
      </c>
      <c r="D113" s="709"/>
      <c r="E113" s="861"/>
      <c r="F113" s="863"/>
      <c r="G113" s="142">
        <v>11</v>
      </c>
      <c r="H113" s="6"/>
      <c r="I113" s="6"/>
      <c r="J113" s="6"/>
      <c r="K113" s="6"/>
      <c r="L113" s="623"/>
    </row>
    <row r="114" spans="1:12" ht="15" customHeight="1" x14ac:dyDescent="0.25">
      <c r="A114" s="849"/>
      <c r="B114" s="850"/>
      <c r="C114" s="541" t="s">
        <v>1011</v>
      </c>
      <c r="D114" s="709"/>
      <c r="E114" s="861"/>
      <c r="F114" s="863"/>
      <c r="G114" s="142">
        <v>27</v>
      </c>
      <c r="H114" s="6"/>
      <c r="I114" s="6"/>
      <c r="J114" s="6"/>
      <c r="K114" s="6"/>
      <c r="L114" s="623"/>
    </row>
    <row r="115" spans="1:12" ht="15" customHeight="1" x14ac:dyDescent="0.25">
      <c r="A115" s="849"/>
      <c r="B115" s="850"/>
      <c r="C115" s="541" t="s">
        <v>1057</v>
      </c>
      <c r="D115" s="709"/>
      <c r="E115" s="861"/>
      <c r="F115" s="863"/>
      <c r="G115" s="142">
        <v>20</v>
      </c>
      <c r="H115" s="6"/>
      <c r="I115" s="6"/>
      <c r="J115" s="6"/>
      <c r="K115" s="6"/>
      <c r="L115" s="623"/>
    </row>
    <row r="116" spans="1:12" ht="15" customHeight="1" x14ac:dyDescent="0.25">
      <c r="A116" s="849">
        <v>29</v>
      </c>
      <c r="B116" s="850" t="s">
        <v>359</v>
      </c>
      <c r="C116" s="541" t="s">
        <v>1012</v>
      </c>
      <c r="D116" s="709"/>
      <c r="E116" s="861"/>
      <c r="F116" s="863"/>
      <c r="G116" s="142">
        <v>6</v>
      </c>
      <c r="H116" s="6"/>
      <c r="I116" s="6"/>
      <c r="J116" s="6"/>
      <c r="K116" s="6"/>
      <c r="L116" s="623"/>
    </row>
    <row r="117" spans="1:12" ht="15" customHeight="1" x14ac:dyDescent="0.25">
      <c r="A117" s="849"/>
      <c r="B117" s="850"/>
      <c r="C117" s="541" t="s">
        <v>1287</v>
      </c>
      <c r="D117" s="709"/>
      <c r="E117" s="861"/>
      <c r="F117" s="863"/>
      <c r="G117" s="142">
        <v>151</v>
      </c>
      <c r="H117" s="6"/>
      <c r="I117" s="6"/>
      <c r="J117" s="6"/>
      <c r="K117" s="6"/>
      <c r="L117" s="623"/>
    </row>
    <row r="118" spans="1:12" ht="15" customHeight="1" x14ac:dyDescent="0.25">
      <c r="A118" s="849"/>
      <c r="B118" s="850"/>
      <c r="C118" s="541" t="s">
        <v>891</v>
      </c>
      <c r="D118" s="709"/>
      <c r="E118" s="861"/>
      <c r="F118" s="863"/>
      <c r="G118" s="142">
        <v>10</v>
      </c>
      <c r="H118" s="6"/>
      <c r="I118" s="6"/>
      <c r="J118" s="6"/>
      <c r="K118" s="6"/>
      <c r="L118" s="623"/>
    </row>
    <row r="119" spans="1:12" ht="15" customHeight="1" x14ac:dyDescent="0.25">
      <c r="A119" s="849"/>
      <c r="B119" s="850"/>
      <c r="C119" s="541" t="s">
        <v>739</v>
      </c>
      <c r="D119" s="709"/>
      <c r="E119" s="861"/>
      <c r="F119" s="863"/>
      <c r="G119" s="142">
        <v>127</v>
      </c>
      <c r="H119" s="6"/>
      <c r="I119" s="6"/>
      <c r="J119" s="6"/>
      <c r="K119" s="6"/>
      <c r="L119" s="623"/>
    </row>
    <row r="120" spans="1:12" ht="15" customHeight="1" x14ac:dyDescent="0.25">
      <c r="A120" s="849">
        <v>30</v>
      </c>
      <c r="B120" s="850" t="s">
        <v>360</v>
      </c>
      <c r="C120" s="541" t="s">
        <v>1014</v>
      </c>
      <c r="D120" s="709"/>
      <c r="E120" s="861"/>
      <c r="F120" s="863"/>
      <c r="G120" s="142">
        <v>6</v>
      </c>
      <c r="H120" s="6"/>
      <c r="I120" s="6"/>
      <c r="J120" s="6"/>
      <c r="K120" s="6"/>
      <c r="L120" s="623"/>
    </row>
    <row r="121" spans="1:12" ht="15" customHeight="1" x14ac:dyDescent="0.25">
      <c r="A121" s="849"/>
      <c r="B121" s="850"/>
      <c r="C121" s="541" t="s">
        <v>893</v>
      </c>
      <c r="D121" s="709"/>
      <c r="E121" s="861"/>
      <c r="F121" s="863"/>
      <c r="G121" s="142">
        <v>5</v>
      </c>
      <c r="H121" s="6"/>
      <c r="I121" s="6"/>
      <c r="J121" s="6"/>
      <c r="K121" s="6"/>
      <c r="L121" s="623"/>
    </row>
    <row r="122" spans="1:12" ht="15" customHeight="1" x14ac:dyDescent="0.25">
      <c r="A122" s="849"/>
      <c r="B122" s="850"/>
      <c r="C122" s="541" t="s">
        <v>892</v>
      </c>
      <c r="D122" s="709"/>
      <c r="E122" s="861"/>
      <c r="F122" s="863"/>
      <c r="G122" s="142">
        <v>2</v>
      </c>
      <c r="H122" s="6"/>
      <c r="I122" s="6"/>
      <c r="J122" s="6"/>
      <c r="K122" s="6"/>
      <c r="L122" s="623"/>
    </row>
    <row r="123" spans="1:12" ht="15" customHeight="1" x14ac:dyDescent="0.25">
      <c r="A123" s="849"/>
      <c r="B123" s="850"/>
      <c r="C123" s="541" t="s">
        <v>1288</v>
      </c>
      <c r="D123" s="709"/>
      <c r="E123" s="861"/>
      <c r="F123" s="863"/>
      <c r="G123" s="142">
        <v>2</v>
      </c>
      <c r="H123" s="6"/>
      <c r="I123" s="6"/>
      <c r="J123" s="6"/>
      <c r="K123" s="6"/>
      <c r="L123" s="623"/>
    </row>
    <row r="124" spans="1:12" ht="15" customHeight="1" x14ac:dyDescent="0.25">
      <c r="A124" s="849"/>
      <c r="B124" s="850"/>
      <c r="C124" s="541" t="s">
        <v>739</v>
      </c>
      <c r="D124" s="709"/>
      <c r="E124" s="861"/>
      <c r="F124" s="863"/>
      <c r="G124" s="142">
        <v>16</v>
      </c>
      <c r="H124" s="6"/>
      <c r="I124" s="6"/>
      <c r="J124" s="6"/>
      <c r="K124" s="6"/>
      <c r="L124" s="623"/>
    </row>
    <row r="125" spans="1:12" ht="15" customHeight="1" x14ac:dyDescent="0.25">
      <c r="A125" s="849">
        <v>31</v>
      </c>
      <c r="B125" s="850" t="s">
        <v>361</v>
      </c>
      <c r="C125" s="541" t="s">
        <v>1278</v>
      </c>
      <c r="D125" s="709"/>
      <c r="E125" s="861"/>
      <c r="F125" s="863"/>
      <c r="G125" s="142">
        <v>0</v>
      </c>
      <c r="H125" s="6"/>
      <c r="I125" s="6"/>
      <c r="J125" s="6"/>
      <c r="K125" s="6"/>
      <c r="L125" s="623"/>
    </row>
    <row r="126" spans="1:12" ht="15" customHeight="1" x14ac:dyDescent="0.25">
      <c r="A126" s="849"/>
      <c r="B126" s="850"/>
      <c r="C126" s="541" t="s">
        <v>892</v>
      </c>
      <c r="D126" s="709"/>
      <c r="E126" s="861"/>
      <c r="F126" s="863"/>
      <c r="G126" s="142">
        <v>0</v>
      </c>
      <c r="H126" s="6"/>
      <c r="I126" s="6"/>
      <c r="J126" s="6"/>
      <c r="K126" s="6"/>
      <c r="L126" s="623"/>
    </row>
    <row r="127" spans="1:12" x14ac:dyDescent="0.25">
      <c r="A127" s="849"/>
      <c r="B127" s="855"/>
      <c r="C127" s="541" t="s">
        <v>480</v>
      </c>
      <c r="D127" s="709"/>
      <c r="E127" s="861"/>
      <c r="F127" s="863"/>
      <c r="G127" s="142">
        <v>21</v>
      </c>
      <c r="H127" s="6"/>
      <c r="I127" s="6"/>
      <c r="J127" s="6"/>
      <c r="K127" s="6"/>
      <c r="L127" s="623"/>
    </row>
    <row r="128" spans="1:12" ht="15" customHeight="1" x14ac:dyDescent="0.25">
      <c r="A128" s="849"/>
      <c r="B128" s="855"/>
      <c r="C128" s="541" t="s">
        <v>739</v>
      </c>
      <c r="D128" s="709"/>
      <c r="E128" s="861"/>
      <c r="F128" s="863"/>
      <c r="G128" s="142">
        <v>123</v>
      </c>
      <c r="H128" s="6"/>
      <c r="I128" s="6"/>
      <c r="J128" s="6"/>
      <c r="K128" s="6"/>
      <c r="L128" s="623"/>
    </row>
    <row r="129" spans="1:12" ht="15" customHeight="1" x14ac:dyDescent="0.25">
      <c r="A129" s="849">
        <v>32</v>
      </c>
      <c r="B129" s="850" t="s">
        <v>362</v>
      </c>
      <c r="C129" s="541" t="s">
        <v>1015</v>
      </c>
      <c r="D129" s="709"/>
      <c r="E129" s="861"/>
      <c r="F129" s="863"/>
      <c r="G129" s="142">
        <v>7</v>
      </c>
      <c r="H129" s="6"/>
      <c r="I129" s="6"/>
      <c r="J129" s="6"/>
      <c r="K129" s="6"/>
      <c r="L129" s="623"/>
    </row>
    <row r="130" spans="1:12" ht="15" customHeight="1" x14ac:dyDescent="0.25">
      <c r="A130" s="849"/>
      <c r="B130" s="850"/>
      <c r="C130" s="541" t="s">
        <v>894</v>
      </c>
      <c r="D130" s="709"/>
      <c r="E130" s="861"/>
      <c r="F130" s="863"/>
      <c r="G130" s="142">
        <v>7</v>
      </c>
      <c r="H130" s="6"/>
      <c r="I130" s="6"/>
      <c r="J130" s="6"/>
      <c r="K130" s="6"/>
      <c r="L130" s="623"/>
    </row>
    <row r="131" spans="1:12" ht="15" customHeight="1" x14ac:dyDescent="0.25">
      <c r="A131" s="849"/>
      <c r="B131" s="850"/>
      <c r="C131" s="541" t="s">
        <v>1279</v>
      </c>
      <c r="D131" s="709"/>
      <c r="E131" s="861"/>
      <c r="F131" s="863"/>
      <c r="G131" s="142">
        <v>0</v>
      </c>
      <c r="H131" s="6"/>
      <c r="I131" s="6"/>
      <c r="J131" s="6"/>
      <c r="K131" s="6"/>
      <c r="L131" s="623"/>
    </row>
    <row r="132" spans="1:12" ht="15" customHeight="1" x14ac:dyDescent="0.25">
      <c r="A132" s="849"/>
      <c r="B132" s="850"/>
      <c r="C132" s="541" t="s">
        <v>739</v>
      </c>
      <c r="D132" s="709"/>
      <c r="E132" s="861"/>
      <c r="F132" s="863"/>
      <c r="G132" s="142">
        <v>21</v>
      </c>
      <c r="H132" s="6"/>
      <c r="I132" s="6"/>
      <c r="J132" s="6"/>
      <c r="K132" s="6"/>
      <c r="L132" s="623"/>
    </row>
    <row r="133" spans="1:12" ht="15" customHeight="1" x14ac:dyDescent="0.25">
      <c r="A133" s="849">
        <v>33</v>
      </c>
      <c r="B133" s="850" t="s">
        <v>363</v>
      </c>
      <c r="C133" s="541" t="s">
        <v>1289</v>
      </c>
      <c r="D133" s="709"/>
      <c r="E133" s="861"/>
      <c r="F133" s="863"/>
      <c r="G133" s="142">
        <v>21</v>
      </c>
      <c r="H133" s="6"/>
      <c r="I133" s="6"/>
      <c r="J133" s="6"/>
      <c r="K133" s="6"/>
      <c r="L133" s="623"/>
    </row>
    <row r="134" spans="1:12" ht="15" customHeight="1" x14ac:dyDescent="0.25">
      <c r="A134" s="849"/>
      <c r="B134" s="850"/>
      <c r="C134" s="541" t="s">
        <v>380</v>
      </c>
      <c r="D134" s="709"/>
      <c r="E134" s="861"/>
      <c r="F134" s="863"/>
      <c r="G134" s="142">
        <v>9</v>
      </c>
      <c r="H134" s="6"/>
      <c r="I134" s="6"/>
      <c r="J134" s="6"/>
      <c r="K134" s="6"/>
      <c r="L134" s="623"/>
    </row>
    <row r="135" spans="1:12" ht="15" customHeight="1" x14ac:dyDescent="0.25">
      <c r="A135" s="849"/>
      <c r="B135" s="850"/>
      <c r="C135" s="541" t="s">
        <v>477</v>
      </c>
      <c r="D135" s="709"/>
      <c r="E135" s="861"/>
      <c r="F135" s="863"/>
      <c r="G135" s="142">
        <v>0</v>
      </c>
      <c r="H135" s="6"/>
      <c r="I135" s="6"/>
      <c r="J135" s="6"/>
      <c r="K135" s="6"/>
      <c r="L135" s="623"/>
    </row>
    <row r="136" spans="1:12" ht="15" customHeight="1" x14ac:dyDescent="0.25">
      <c r="A136" s="849"/>
      <c r="B136" s="850"/>
      <c r="C136" s="541" t="s">
        <v>1282</v>
      </c>
      <c r="D136" s="709"/>
      <c r="E136" s="861"/>
      <c r="F136" s="863"/>
      <c r="G136" s="142">
        <v>0</v>
      </c>
      <c r="H136" s="6"/>
      <c r="I136" s="6"/>
      <c r="J136" s="6"/>
      <c r="K136" s="6"/>
      <c r="L136" s="623"/>
    </row>
    <row r="137" spans="1:12" ht="15" customHeight="1" x14ac:dyDescent="0.25">
      <c r="A137" s="849"/>
      <c r="B137" s="855"/>
      <c r="C137" s="541" t="s">
        <v>1286</v>
      </c>
      <c r="D137" s="709"/>
      <c r="E137" s="861"/>
      <c r="F137" s="863"/>
      <c r="G137" s="142">
        <v>17</v>
      </c>
      <c r="H137" s="6"/>
      <c r="I137" s="6"/>
      <c r="J137" s="6"/>
      <c r="K137" s="6"/>
      <c r="L137" s="623"/>
    </row>
    <row r="138" spans="1:12" ht="15" customHeight="1" x14ac:dyDescent="0.25">
      <c r="A138" s="845">
        <v>34</v>
      </c>
      <c r="B138" s="847" t="s">
        <v>364</v>
      </c>
      <c r="C138" s="541" t="s">
        <v>888</v>
      </c>
      <c r="D138" s="709"/>
      <c r="E138" s="861"/>
      <c r="F138" s="863"/>
      <c r="G138" s="142">
        <v>0</v>
      </c>
      <c r="H138" s="6"/>
      <c r="I138" s="6"/>
      <c r="J138" s="6"/>
      <c r="K138" s="6"/>
      <c r="L138" s="623"/>
    </row>
    <row r="139" spans="1:12" ht="15" customHeight="1" x14ac:dyDescent="0.25">
      <c r="A139" s="866"/>
      <c r="B139" s="867"/>
      <c r="C139" s="541" t="s">
        <v>1016</v>
      </c>
      <c r="D139" s="709"/>
      <c r="E139" s="861"/>
      <c r="F139" s="863"/>
      <c r="G139" s="142">
        <v>20</v>
      </c>
      <c r="H139" s="6"/>
      <c r="I139" s="6"/>
      <c r="J139" s="6"/>
      <c r="K139" s="6"/>
      <c r="L139" s="623"/>
    </row>
    <row r="140" spans="1:12" ht="15" customHeight="1" x14ac:dyDescent="0.25">
      <c r="A140" s="866"/>
      <c r="B140" s="867"/>
      <c r="C140" s="541" t="s">
        <v>750</v>
      </c>
      <c r="D140" s="709"/>
      <c r="E140" s="861"/>
      <c r="F140" s="863"/>
      <c r="G140" s="142">
        <v>0</v>
      </c>
      <c r="H140" s="6"/>
      <c r="I140" s="6"/>
      <c r="J140" s="6"/>
      <c r="K140" s="6"/>
      <c r="L140" s="623"/>
    </row>
    <row r="141" spans="1:12" ht="15" customHeight="1" x14ac:dyDescent="0.25">
      <c r="A141" s="866"/>
      <c r="B141" s="867"/>
      <c r="C141" s="541" t="s">
        <v>484</v>
      </c>
      <c r="D141" s="709"/>
      <c r="E141" s="861"/>
      <c r="F141" s="863"/>
      <c r="G141" s="142">
        <v>1</v>
      </c>
      <c r="H141" s="6"/>
      <c r="I141" s="6"/>
      <c r="J141" s="6"/>
      <c r="K141" s="6"/>
      <c r="L141" s="623"/>
    </row>
    <row r="142" spans="1:12" ht="15" customHeight="1" x14ac:dyDescent="0.25">
      <c r="A142" s="866"/>
      <c r="B142" s="867"/>
      <c r="C142" s="541" t="s">
        <v>1058</v>
      </c>
      <c r="D142" s="709"/>
      <c r="E142" s="861"/>
      <c r="F142" s="863"/>
      <c r="G142" s="142">
        <v>0</v>
      </c>
      <c r="H142" s="6"/>
      <c r="I142" s="6"/>
      <c r="J142" s="6"/>
      <c r="K142" s="6"/>
      <c r="L142" s="623"/>
    </row>
    <row r="143" spans="1:12" ht="15" customHeight="1" x14ac:dyDescent="0.25">
      <c r="A143" s="866"/>
      <c r="B143" s="867"/>
      <c r="C143" s="541" t="s">
        <v>1290</v>
      </c>
      <c r="D143" s="709"/>
      <c r="E143" s="861"/>
      <c r="F143" s="863"/>
      <c r="G143" s="142">
        <v>0</v>
      </c>
      <c r="H143" s="6"/>
      <c r="I143" s="6"/>
      <c r="J143" s="6"/>
      <c r="K143" s="6"/>
      <c r="L143" s="623"/>
    </row>
    <row r="144" spans="1:12" ht="15" customHeight="1" x14ac:dyDescent="0.25">
      <c r="A144" s="866"/>
      <c r="B144" s="867"/>
      <c r="C144" s="541" t="s">
        <v>1286</v>
      </c>
      <c r="D144" s="709"/>
      <c r="E144" s="861"/>
      <c r="F144" s="863"/>
      <c r="G144" s="142">
        <v>37</v>
      </c>
      <c r="H144" s="6"/>
      <c r="I144" s="6"/>
      <c r="J144" s="6"/>
      <c r="K144" s="6"/>
      <c r="L144" s="623"/>
    </row>
    <row r="145" spans="1:12" ht="15" customHeight="1" x14ac:dyDescent="0.25">
      <c r="A145" s="846"/>
      <c r="B145" s="848"/>
      <c r="C145" s="541" t="s">
        <v>739</v>
      </c>
      <c r="D145" s="709"/>
      <c r="E145" s="861"/>
      <c r="F145" s="863"/>
      <c r="G145" s="142">
        <v>0</v>
      </c>
      <c r="H145" s="6"/>
      <c r="I145" s="6"/>
      <c r="J145" s="6"/>
      <c r="K145" s="6"/>
      <c r="L145" s="623"/>
    </row>
    <row r="146" spans="1:12" ht="15" customHeight="1" x14ac:dyDescent="0.25">
      <c r="A146" s="845">
        <v>35</v>
      </c>
      <c r="B146" s="847" t="s">
        <v>365</v>
      </c>
      <c r="C146" s="541" t="s">
        <v>1282</v>
      </c>
      <c r="D146" s="709"/>
      <c r="E146" s="861"/>
      <c r="F146" s="863"/>
      <c r="G146" s="142">
        <v>31</v>
      </c>
      <c r="H146" s="6"/>
      <c r="I146" s="6"/>
      <c r="J146" s="6"/>
      <c r="K146" s="6"/>
      <c r="L146" s="623"/>
    </row>
    <row r="147" spans="1:12" ht="15" customHeight="1" x14ac:dyDescent="0.25">
      <c r="A147" s="868"/>
      <c r="B147" s="869"/>
      <c r="C147" s="541" t="s">
        <v>1291</v>
      </c>
      <c r="D147" s="709"/>
      <c r="E147" s="861"/>
      <c r="F147" s="863"/>
      <c r="G147" s="142">
        <v>0</v>
      </c>
      <c r="H147" s="6"/>
      <c r="I147" s="6"/>
      <c r="J147" s="6"/>
      <c r="K147" s="6"/>
      <c r="L147" s="623"/>
    </row>
    <row r="148" spans="1:12" x14ac:dyDescent="0.25">
      <c r="A148" s="846"/>
      <c r="B148" s="848"/>
      <c r="C148" s="541" t="s">
        <v>1294</v>
      </c>
      <c r="D148" s="709"/>
      <c r="E148" s="861"/>
      <c r="F148" s="863"/>
      <c r="G148" s="142">
        <v>0</v>
      </c>
      <c r="H148" s="6"/>
      <c r="I148" s="6"/>
      <c r="J148" s="6"/>
      <c r="K148" s="6"/>
      <c r="L148" s="623"/>
    </row>
    <row r="149" spans="1:12" ht="15" customHeight="1" x14ac:dyDescent="0.25">
      <c r="A149" s="849">
        <v>36</v>
      </c>
      <c r="B149" s="850" t="s">
        <v>366</v>
      </c>
      <c r="C149" s="541" t="s">
        <v>1019</v>
      </c>
      <c r="D149" s="709"/>
      <c r="E149" s="861"/>
      <c r="F149" s="863"/>
      <c r="G149" s="142">
        <v>78</v>
      </c>
      <c r="H149" s="6"/>
      <c r="I149" s="6"/>
      <c r="J149" s="6"/>
      <c r="K149" s="6"/>
      <c r="L149" s="623"/>
    </row>
    <row r="150" spans="1:12" ht="15" customHeight="1" x14ac:dyDescent="0.25">
      <c r="A150" s="849"/>
      <c r="B150" s="850"/>
      <c r="C150" s="541" t="s">
        <v>739</v>
      </c>
      <c r="D150" s="709"/>
      <c r="E150" s="861"/>
      <c r="F150" s="863"/>
      <c r="G150" s="142">
        <v>145</v>
      </c>
      <c r="H150" s="6"/>
      <c r="I150" s="6"/>
      <c r="J150" s="6"/>
      <c r="K150" s="6"/>
      <c r="L150" s="623"/>
    </row>
    <row r="151" spans="1:12" ht="15" customHeight="1" x14ac:dyDescent="0.25">
      <c r="A151" s="849">
        <v>37</v>
      </c>
      <c r="B151" s="850" t="s">
        <v>367</v>
      </c>
      <c r="C151" s="541" t="s">
        <v>1020</v>
      </c>
      <c r="D151" s="709"/>
      <c r="E151" s="861"/>
      <c r="F151" s="863"/>
      <c r="G151" s="142">
        <v>56</v>
      </c>
      <c r="H151" s="6"/>
      <c r="I151" s="6"/>
      <c r="J151" s="6"/>
      <c r="K151" s="6"/>
      <c r="L151" s="623"/>
    </row>
    <row r="152" spans="1:12" ht="15" customHeight="1" x14ac:dyDescent="0.25">
      <c r="A152" s="849"/>
      <c r="B152" s="850"/>
      <c r="C152" s="541" t="s">
        <v>739</v>
      </c>
      <c r="D152" s="709"/>
      <c r="E152" s="861"/>
      <c r="F152" s="863"/>
      <c r="G152" s="142">
        <v>80</v>
      </c>
      <c r="H152" s="6"/>
      <c r="I152" s="6"/>
      <c r="J152" s="6"/>
      <c r="K152" s="6"/>
      <c r="L152" s="623"/>
    </row>
    <row r="153" spans="1:12" ht="15" customHeight="1" x14ac:dyDescent="0.25">
      <c r="A153" s="849">
        <v>38</v>
      </c>
      <c r="B153" s="850" t="s">
        <v>368</v>
      </c>
      <c r="C153" s="541" t="s">
        <v>1292</v>
      </c>
      <c r="D153" s="709"/>
      <c r="E153" s="861"/>
      <c r="F153" s="863"/>
      <c r="G153" s="142">
        <v>28</v>
      </c>
      <c r="H153" s="6"/>
      <c r="I153" s="6"/>
      <c r="J153" s="6"/>
      <c r="K153" s="6"/>
      <c r="L153" s="623"/>
    </row>
    <row r="154" spans="1:12" x14ac:dyDescent="0.25">
      <c r="A154" s="849"/>
      <c r="B154" s="850"/>
      <c r="C154" s="541" t="s">
        <v>895</v>
      </c>
      <c r="D154" s="709"/>
      <c r="E154" s="861"/>
      <c r="F154" s="864"/>
      <c r="G154" s="142">
        <v>5</v>
      </c>
      <c r="H154" s="6"/>
      <c r="I154" s="6"/>
      <c r="J154" s="6"/>
      <c r="K154" s="6"/>
      <c r="L154" s="623"/>
    </row>
    <row r="155" spans="1:12" s="28" customFormat="1" x14ac:dyDescent="0.25">
      <c r="A155" s="849"/>
      <c r="B155" s="850"/>
      <c r="C155" s="541" t="s">
        <v>852</v>
      </c>
      <c r="D155" s="709"/>
      <c r="E155" s="861"/>
      <c r="F155" s="130"/>
      <c r="G155" s="360">
        <v>0</v>
      </c>
      <c r="H155" s="130"/>
      <c r="I155" s="130"/>
      <c r="J155" s="130"/>
      <c r="K155" s="130"/>
      <c r="L155" s="130"/>
    </row>
    <row r="156" spans="1:12" s="28" customFormat="1" x14ac:dyDescent="0.25">
      <c r="A156" s="849"/>
      <c r="B156" s="850"/>
      <c r="C156" s="541" t="s">
        <v>739</v>
      </c>
      <c r="D156" s="709"/>
      <c r="E156" s="861"/>
      <c r="F156" s="130"/>
      <c r="G156" s="360">
        <v>54</v>
      </c>
      <c r="H156" s="130"/>
      <c r="I156" s="130"/>
      <c r="J156" s="130"/>
      <c r="K156" s="130"/>
      <c r="L156" s="130"/>
    </row>
    <row r="157" spans="1:12" ht="34.950000000000003" customHeight="1" x14ac:dyDescent="0.25">
      <c r="A157" s="849">
        <v>39</v>
      </c>
      <c r="B157" s="850" t="s">
        <v>369</v>
      </c>
      <c r="C157" s="541" t="s">
        <v>471</v>
      </c>
      <c r="D157" s="709"/>
      <c r="E157" s="861"/>
      <c r="F157" s="254"/>
      <c r="G157" s="360">
        <v>21</v>
      </c>
      <c r="H157" s="6"/>
      <c r="I157" s="6"/>
      <c r="J157" s="6"/>
      <c r="K157" s="6"/>
      <c r="L157" s="6"/>
    </row>
    <row r="158" spans="1:12" x14ac:dyDescent="0.25">
      <c r="A158" s="849"/>
      <c r="B158" s="850"/>
      <c r="C158" s="541" t="s">
        <v>1293</v>
      </c>
      <c r="D158" s="709"/>
      <c r="E158" s="861"/>
      <c r="F158" s="254"/>
      <c r="G158" s="360">
        <v>2</v>
      </c>
      <c r="H158" s="6"/>
      <c r="I158" s="6"/>
      <c r="J158" s="6"/>
      <c r="K158" s="6"/>
      <c r="L158" s="6"/>
    </row>
    <row r="159" spans="1:12" x14ac:dyDescent="0.25">
      <c r="A159" s="849"/>
      <c r="B159" s="850"/>
      <c r="C159" s="541" t="s">
        <v>739</v>
      </c>
      <c r="D159" s="709"/>
      <c r="E159" s="861"/>
      <c r="F159" s="254"/>
      <c r="G159" s="360">
        <v>2</v>
      </c>
      <c r="H159" s="6"/>
      <c r="I159" s="6"/>
      <c r="J159" s="6"/>
      <c r="K159" s="6"/>
      <c r="L159" s="6"/>
    </row>
    <row r="160" spans="1:12" x14ac:dyDescent="0.25">
      <c r="A160" s="849">
        <v>40</v>
      </c>
      <c r="B160" s="850" t="s">
        <v>370</v>
      </c>
      <c r="C160" s="541" t="s">
        <v>1282</v>
      </c>
      <c r="D160" s="709"/>
      <c r="E160" s="861"/>
      <c r="F160" s="254"/>
      <c r="G160" s="360">
        <v>0</v>
      </c>
      <c r="H160" s="6"/>
      <c r="I160" s="6"/>
      <c r="J160" s="6"/>
      <c r="K160" s="6"/>
      <c r="L160" s="6"/>
    </row>
    <row r="161" spans="1:12" x14ac:dyDescent="0.25">
      <c r="A161" s="849"/>
      <c r="B161" s="855"/>
      <c r="C161" s="541" t="s">
        <v>1294</v>
      </c>
      <c r="D161" s="709"/>
      <c r="E161" s="861"/>
      <c r="F161" s="254"/>
      <c r="G161" s="360">
        <v>87</v>
      </c>
      <c r="H161" s="6"/>
      <c r="I161" s="6"/>
      <c r="J161" s="6"/>
      <c r="K161" s="6"/>
      <c r="L161" s="6"/>
    </row>
    <row r="162" spans="1:12" x14ac:dyDescent="0.25">
      <c r="A162" s="849">
        <v>41</v>
      </c>
      <c r="B162" s="850" t="s">
        <v>371</v>
      </c>
      <c r="C162" s="541" t="s">
        <v>1022</v>
      </c>
      <c r="D162" s="709"/>
      <c r="E162" s="861"/>
      <c r="F162" s="254"/>
      <c r="G162" s="360">
        <v>12</v>
      </c>
      <c r="H162" s="6"/>
      <c r="I162" s="6"/>
      <c r="J162" s="6"/>
      <c r="K162" s="6"/>
      <c r="L162" s="6"/>
    </row>
    <row r="163" spans="1:12" x14ac:dyDescent="0.25">
      <c r="A163" s="849"/>
      <c r="B163" s="850"/>
      <c r="C163" s="541" t="s">
        <v>748</v>
      </c>
      <c r="D163" s="709"/>
      <c r="E163" s="861"/>
      <c r="F163" s="254"/>
      <c r="G163" s="360">
        <v>11</v>
      </c>
      <c r="H163" s="6"/>
      <c r="I163" s="6"/>
      <c r="J163" s="6"/>
      <c r="K163" s="6"/>
      <c r="L163" s="6"/>
    </row>
    <row r="164" spans="1:12" x14ac:dyDescent="0.25">
      <c r="A164" s="849"/>
      <c r="B164" s="850"/>
      <c r="C164" s="541" t="s">
        <v>739</v>
      </c>
      <c r="D164" s="709"/>
      <c r="E164" s="861"/>
      <c r="F164" s="254"/>
      <c r="G164" s="360">
        <v>30</v>
      </c>
      <c r="H164" s="6"/>
      <c r="I164" s="6"/>
      <c r="J164" s="6"/>
      <c r="K164" s="6"/>
      <c r="L164" s="6"/>
    </row>
    <row r="165" spans="1:12" x14ac:dyDescent="0.25">
      <c r="A165" s="849">
        <v>42</v>
      </c>
      <c r="B165" s="850" t="s">
        <v>372</v>
      </c>
      <c r="C165" s="541" t="s">
        <v>874</v>
      </c>
      <c r="D165" s="709"/>
      <c r="E165" s="861"/>
      <c r="F165" s="254"/>
      <c r="G165" s="360">
        <v>29</v>
      </c>
      <c r="H165" s="6"/>
      <c r="I165" s="6"/>
      <c r="J165" s="6"/>
      <c r="K165" s="6"/>
      <c r="L165" s="6"/>
    </row>
    <row r="166" spans="1:12" x14ac:dyDescent="0.25">
      <c r="A166" s="849"/>
      <c r="B166" s="850"/>
      <c r="C166" s="541" t="s">
        <v>739</v>
      </c>
      <c r="D166" s="709"/>
      <c r="E166" s="861"/>
      <c r="F166" s="254"/>
      <c r="G166" s="360">
        <v>111</v>
      </c>
      <c r="H166" s="6"/>
      <c r="I166" s="6"/>
      <c r="J166" s="6"/>
      <c r="K166" s="6"/>
      <c r="L166" s="6"/>
    </row>
    <row r="167" spans="1:12" x14ac:dyDescent="0.25">
      <c r="A167" s="546">
        <v>43</v>
      </c>
      <c r="B167" s="547" t="s">
        <v>373</v>
      </c>
      <c r="C167" s="548" t="s">
        <v>1296</v>
      </c>
      <c r="D167" s="710"/>
      <c r="E167" s="862"/>
      <c r="F167" s="254"/>
      <c r="G167" s="360">
        <v>88</v>
      </c>
      <c r="H167" s="6"/>
      <c r="I167" s="6"/>
      <c r="J167" s="6"/>
      <c r="K167" s="6"/>
      <c r="L167" s="6"/>
    </row>
    <row r="168" spans="1:12" ht="14.4" x14ac:dyDescent="0.3">
      <c r="A168" s="857" t="s">
        <v>897</v>
      </c>
      <c r="B168" s="857"/>
      <c r="C168" s="857"/>
      <c r="D168" s="858"/>
      <c r="E168" s="858"/>
      <c r="F168" s="858"/>
      <c r="G168" s="241">
        <f>SUM(G14:G167)</f>
        <v>4344</v>
      </c>
      <c r="H168" s="130"/>
      <c r="I168" s="130"/>
      <c r="J168" s="130"/>
      <c r="K168" s="130"/>
      <c r="L168" s="130"/>
    </row>
    <row r="169" spans="1:12" ht="14.4" x14ac:dyDescent="0.3">
      <c r="A169" s="200" t="s">
        <v>1051</v>
      </c>
      <c r="B169" s="203"/>
      <c r="C169" s="203"/>
      <c r="D169" s="204"/>
      <c r="E169" s="204"/>
      <c r="F169" s="204"/>
      <c r="G169" s="205"/>
      <c r="H169" s="206"/>
      <c r="I169" s="206"/>
      <c r="J169" s="206"/>
      <c r="K169" s="206"/>
      <c r="L169" s="206"/>
    </row>
    <row r="170" spans="1:12" ht="48" customHeight="1" x14ac:dyDescent="0.4">
      <c r="A170" s="635" t="s">
        <v>1336</v>
      </c>
      <c r="B170" s="625"/>
      <c r="C170" s="625"/>
      <c r="D170" s="625"/>
      <c r="E170" s="625"/>
      <c r="F170" s="625"/>
      <c r="G170" s="625"/>
      <c r="H170" s="625"/>
      <c r="I170" s="625"/>
      <c r="J170" s="625"/>
      <c r="K170" s="625"/>
      <c r="L170" s="625"/>
    </row>
    <row r="171" spans="1:12" ht="14.4" x14ac:dyDescent="0.3">
      <c r="A171" s="359"/>
      <c r="C171" s="82" t="s">
        <v>752</v>
      </c>
      <c r="F171" s="359" t="s">
        <v>812</v>
      </c>
      <c r="H171" s="359"/>
      <c r="I171" s="359" t="s">
        <v>751</v>
      </c>
      <c r="J171" s="291"/>
      <c r="K171" s="291"/>
    </row>
    <row r="172" spans="1:12" x14ac:dyDescent="0.25">
      <c r="A172" s="55" t="s">
        <v>706</v>
      </c>
      <c r="C172" s="55" t="s">
        <v>1578</v>
      </c>
      <c r="D172" s="359"/>
      <c r="E172" s="346"/>
      <c r="G172" s="346"/>
      <c r="H172" s="346"/>
      <c r="I172" s="346"/>
    </row>
    <row r="173" spans="1:12" x14ac:dyDescent="0.25">
      <c r="A173" s="345" t="s">
        <v>699</v>
      </c>
      <c r="B173" s="346"/>
      <c r="C173" s="624" t="s">
        <v>700</v>
      </c>
      <c r="D173" s="624"/>
      <c r="E173" s="624"/>
      <c r="F173" s="624"/>
      <c r="G173" s="624"/>
      <c r="H173" s="624"/>
      <c r="I173" s="624"/>
    </row>
    <row r="175" spans="1:12" x14ac:dyDescent="0.25">
      <c r="A175" s="352" t="s">
        <v>836</v>
      </c>
    </row>
  </sheetData>
  <mergeCells count="103">
    <mergeCell ref="A168:F168"/>
    <mergeCell ref="A170:L170"/>
    <mergeCell ref="C173:I173"/>
    <mergeCell ref="A160:A161"/>
    <mergeCell ref="B160:B161"/>
    <mergeCell ref="A162:A164"/>
    <mergeCell ref="B162:B164"/>
    <mergeCell ref="A165:A166"/>
    <mergeCell ref="B165:B166"/>
    <mergeCell ref="E14:E167"/>
    <mergeCell ref="F14:F154"/>
    <mergeCell ref="L14:L154"/>
    <mergeCell ref="A151:A152"/>
    <mergeCell ref="B151:B152"/>
    <mergeCell ref="A153:A156"/>
    <mergeCell ref="B153:B156"/>
    <mergeCell ref="A157:A159"/>
    <mergeCell ref="B157:B159"/>
    <mergeCell ref="A138:A145"/>
    <mergeCell ref="B138:B145"/>
    <mergeCell ref="A146:A148"/>
    <mergeCell ref="B146:B148"/>
    <mergeCell ref="A149:A150"/>
    <mergeCell ref="B149:B150"/>
    <mergeCell ref="A125:A128"/>
    <mergeCell ref="B125:B128"/>
    <mergeCell ref="A129:A132"/>
    <mergeCell ref="B129:B132"/>
    <mergeCell ref="A133:A137"/>
    <mergeCell ref="B133:B137"/>
    <mergeCell ref="A112:A115"/>
    <mergeCell ref="B112:B115"/>
    <mergeCell ref="A116:A119"/>
    <mergeCell ref="B116:B119"/>
    <mergeCell ref="A120:A124"/>
    <mergeCell ref="B120:B124"/>
    <mergeCell ref="A92:A98"/>
    <mergeCell ref="B92:B98"/>
    <mergeCell ref="A99:A100"/>
    <mergeCell ref="B99:B100"/>
    <mergeCell ref="A101:A110"/>
    <mergeCell ref="B101:B110"/>
    <mergeCell ref="A83:A85"/>
    <mergeCell ref="B83:B85"/>
    <mergeCell ref="A86:A88"/>
    <mergeCell ref="B86:B88"/>
    <mergeCell ref="A89:A91"/>
    <mergeCell ref="B89:B91"/>
    <mergeCell ref="B68:B70"/>
    <mergeCell ref="A71:A76"/>
    <mergeCell ref="B71:B76"/>
    <mergeCell ref="A77:A82"/>
    <mergeCell ref="B77:B82"/>
    <mergeCell ref="A56:A58"/>
    <mergeCell ref="B56:B58"/>
    <mergeCell ref="A59:A65"/>
    <mergeCell ref="B59:B65"/>
    <mergeCell ref="A66:A67"/>
    <mergeCell ref="B66:B67"/>
    <mergeCell ref="A25:A29"/>
    <mergeCell ref="B25:B29"/>
    <mergeCell ref="A30:A32"/>
    <mergeCell ref="B30:B32"/>
    <mergeCell ref="A14:A16"/>
    <mergeCell ref="B14:B16"/>
    <mergeCell ref="D14:D167"/>
    <mergeCell ref="A17:A18"/>
    <mergeCell ref="B17:B18"/>
    <mergeCell ref="A19:A22"/>
    <mergeCell ref="B19:B22"/>
    <mergeCell ref="A47:A50"/>
    <mergeCell ref="B47:B50"/>
    <mergeCell ref="A51:A53"/>
    <mergeCell ref="B51:B53"/>
    <mergeCell ref="A54:A55"/>
    <mergeCell ref="B54:B55"/>
    <mergeCell ref="A33:A37"/>
    <mergeCell ref="B33:B37"/>
    <mergeCell ref="A39:A43"/>
    <mergeCell ref="B39:B43"/>
    <mergeCell ref="A45:A46"/>
    <mergeCell ref="B45:B46"/>
    <mergeCell ref="A68:A70"/>
    <mergeCell ref="B13:C13"/>
    <mergeCell ref="A9:A12"/>
    <mergeCell ref="B9:C12"/>
    <mergeCell ref="D9:D12"/>
    <mergeCell ref="E9:E12"/>
    <mergeCell ref="F9:F12"/>
    <mergeCell ref="G9:K9"/>
    <mergeCell ref="A23:A24"/>
    <mergeCell ref="B23:B24"/>
    <mergeCell ref="K1:L1"/>
    <mergeCell ref="A2:L2"/>
    <mergeCell ref="A3:L3"/>
    <mergeCell ref="A4:L4"/>
    <mergeCell ref="A6:L6"/>
    <mergeCell ref="A7:L7"/>
    <mergeCell ref="L9:L12"/>
    <mergeCell ref="G10:G12"/>
    <mergeCell ref="H10:K10"/>
    <mergeCell ref="H11:I11"/>
    <mergeCell ref="J11:K11"/>
  </mergeCells>
  <pageMargins left="0.78740157480314965" right="0.78740157480314965" top="0.98425196850393704" bottom="0.59055118110236227" header="0.31496062992125984" footer="0.31496062992125984"/>
  <pageSetup paperSize="9" scale="82" fitToHeight="0" orientation="landscape" r:id="rId1"/>
  <rowBreaks count="4" manualBreakCount="4">
    <brk id="36" max="11" man="1"/>
    <brk id="72" max="11" man="1"/>
    <brk id="106" max="11" man="1"/>
    <brk id="145" max="11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1:L175"/>
  <sheetViews>
    <sheetView view="pageBreakPreview" topLeftCell="A147" zoomScaleNormal="100" zoomScaleSheetLayoutView="100" workbookViewId="0">
      <selection activeCell="C108" sqref="C108"/>
    </sheetView>
  </sheetViews>
  <sheetFormatPr defaultColWidth="8.88671875" defaultRowHeight="13.2" x14ac:dyDescent="0.25"/>
  <cols>
    <col min="1" max="1" width="5.33203125" style="352" customWidth="1"/>
    <col min="2" max="2" width="16.109375" style="352" customWidth="1"/>
    <col min="3" max="3" width="28.33203125" style="352" customWidth="1"/>
    <col min="4" max="4" width="12.6640625" style="352" customWidth="1"/>
    <col min="5" max="5" width="36.88671875" style="352" customWidth="1"/>
    <col min="6" max="6" width="9.5546875" style="15" customWidth="1"/>
    <col min="7" max="7" width="6.33203125" style="352" customWidth="1"/>
    <col min="8" max="8" width="6.5546875" style="352" customWidth="1"/>
    <col min="9" max="9" width="6.6640625" style="352" customWidth="1"/>
    <col min="10" max="10" width="6.5546875" style="352" customWidth="1"/>
    <col min="11" max="11" width="7.44140625" style="352" customWidth="1"/>
    <col min="12" max="12" width="14.33203125" style="352" customWidth="1"/>
    <col min="13" max="16384" width="8.88671875" style="352"/>
  </cols>
  <sheetData>
    <row r="1" spans="1:12" x14ac:dyDescent="0.25">
      <c r="K1" s="647" t="s">
        <v>257</v>
      </c>
      <c r="L1" s="647"/>
    </row>
    <row r="2" spans="1:12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x14ac:dyDescent="0.25">
      <c r="A3" s="645" t="s">
        <v>250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2.75" x14ac:dyDescent="0.2">
      <c r="F5" s="117"/>
    </row>
    <row r="6" spans="1:12" x14ac:dyDescent="0.25">
      <c r="A6" s="653" t="s">
        <v>692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</row>
    <row r="7" spans="1:12" ht="26.4" customHeight="1" x14ac:dyDescent="0.25">
      <c r="A7" s="654" t="s">
        <v>1063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ht="7.95" customHeight="1" x14ac:dyDescent="0.2"/>
    <row r="9" spans="1:12" x14ac:dyDescent="0.25">
      <c r="A9" s="616" t="s">
        <v>421</v>
      </c>
      <c r="B9" s="664" t="s">
        <v>203</v>
      </c>
      <c r="C9" s="734"/>
      <c r="D9" s="616" t="s">
        <v>251</v>
      </c>
      <c r="E9" s="616" t="s">
        <v>252</v>
      </c>
      <c r="F9" s="616" t="s">
        <v>148</v>
      </c>
      <c r="G9" s="616" t="s">
        <v>253</v>
      </c>
      <c r="H9" s="616"/>
      <c r="I9" s="616"/>
      <c r="J9" s="616"/>
      <c r="K9" s="616"/>
      <c r="L9" s="616" t="s">
        <v>254</v>
      </c>
    </row>
    <row r="10" spans="1:12" ht="10.95" customHeight="1" x14ac:dyDescent="0.25">
      <c r="A10" s="616"/>
      <c r="B10" s="735"/>
      <c r="C10" s="736"/>
      <c r="D10" s="616"/>
      <c r="E10" s="616"/>
      <c r="F10" s="616"/>
      <c r="G10" s="616" t="s">
        <v>191</v>
      </c>
      <c r="H10" s="616" t="s">
        <v>155</v>
      </c>
      <c r="I10" s="616"/>
      <c r="J10" s="616"/>
      <c r="K10" s="616"/>
      <c r="L10" s="616"/>
    </row>
    <row r="11" spans="1:12" ht="9.6" customHeight="1" x14ac:dyDescent="0.25">
      <c r="A11" s="616"/>
      <c r="B11" s="735"/>
      <c r="C11" s="736"/>
      <c r="D11" s="616"/>
      <c r="E11" s="616"/>
      <c r="F11" s="616"/>
      <c r="G11" s="616"/>
      <c r="H11" s="616" t="s">
        <v>210</v>
      </c>
      <c r="I11" s="616"/>
      <c r="J11" s="616" t="s">
        <v>211</v>
      </c>
      <c r="K11" s="616"/>
      <c r="L11" s="616"/>
    </row>
    <row r="12" spans="1:12" ht="30" customHeight="1" x14ac:dyDescent="0.25">
      <c r="A12" s="616"/>
      <c r="B12" s="665"/>
      <c r="C12" s="737"/>
      <c r="D12" s="616"/>
      <c r="E12" s="616"/>
      <c r="F12" s="616"/>
      <c r="G12" s="616"/>
      <c r="H12" s="349" t="s">
        <v>166</v>
      </c>
      <c r="I12" s="349" t="s">
        <v>167</v>
      </c>
      <c r="J12" s="349" t="s">
        <v>166</v>
      </c>
      <c r="K12" s="349" t="s">
        <v>167</v>
      </c>
      <c r="L12" s="616"/>
    </row>
    <row r="13" spans="1:12" ht="10.95" customHeight="1" x14ac:dyDescent="0.2">
      <c r="A13" s="48">
        <v>1</v>
      </c>
      <c r="B13" s="844">
        <v>2</v>
      </c>
      <c r="C13" s="609"/>
      <c r="D13" s="4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</row>
    <row r="14" spans="1:12" ht="15" customHeight="1" x14ac:dyDescent="0.25">
      <c r="A14" s="852">
        <v>1</v>
      </c>
      <c r="B14" s="853" t="s">
        <v>331</v>
      </c>
      <c r="C14" s="540" t="s">
        <v>871</v>
      </c>
      <c r="D14" s="690" t="s">
        <v>1343</v>
      </c>
      <c r="E14" s="859" t="s">
        <v>1341</v>
      </c>
      <c r="F14" s="692" t="s">
        <v>694</v>
      </c>
      <c r="G14" s="142">
        <v>0</v>
      </c>
      <c r="H14" s="6"/>
      <c r="I14" s="6"/>
      <c r="J14" s="6"/>
      <c r="K14" s="6"/>
      <c r="L14" s="865" t="s">
        <v>1313</v>
      </c>
    </row>
    <row r="15" spans="1:12" ht="15" customHeight="1" x14ac:dyDescent="0.25">
      <c r="A15" s="849"/>
      <c r="B15" s="850"/>
      <c r="C15" s="541" t="s">
        <v>1276</v>
      </c>
      <c r="D15" s="854"/>
      <c r="E15" s="860"/>
      <c r="F15" s="863"/>
      <c r="G15" s="142">
        <v>0</v>
      </c>
      <c r="H15" s="6"/>
      <c r="I15" s="6"/>
      <c r="J15" s="6"/>
      <c r="K15" s="6"/>
      <c r="L15" s="865"/>
    </row>
    <row r="16" spans="1:12" ht="15" customHeight="1" x14ac:dyDescent="0.25">
      <c r="A16" s="849"/>
      <c r="B16" s="850"/>
      <c r="C16" s="541" t="s">
        <v>739</v>
      </c>
      <c r="D16" s="854"/>
      <c r="E16" s="860"/>
      <c r="F16" s="863"/>
      <c r="G16" s="142">
        <v>0</v>
      </c>
      <c r="H16" s="6"/>
      <c r="I16" s="6"/>
      <c r="J16" s="6"/>
      <c r="K16" s="6"/>
      <c r="L16" s="865"/>
    </row>
    <row r="17" spans="1:12" ht="15" customHeight="1" x14ac:dyDescent="0.25">
      <c r="A17" s="849">
        <v>2</v>
      </c>
      <c r="B17" s="850" t="s">
        <v>332</v>
      </c>
      <c r="C17" s="541" t="s">
        <v>1277</v>
      </c>
      <c r="D17" s="854"/>
      <c r="E17" s="860"/>
      <c r="F17" s="863"/>
      <c r="G17" s="142">
        <v>0</v>
      </c>
      <c r="H17" s="6"/>
      <c r="I17" s="6"/>
      <c r="J17" s="6"/>
      <c r="K17" s="6"/>
      <c r="L17" s="865"/>
    </row>
    <row r="18" spans="1:12" ht="15" customHeight="1" x14ac:dyDescent="0.25">
      <c r="A18" s="849"/>
      <c r="B18" s="850"/>
      <c r="C18" s="541" t="s">
        <v>739</v>
      </c>
      <c r="D18" s="854"/>
      <c r="E18" s="860"/>
      <c r="F18" s="863"/>
      <c r="G18" s="142">
        <v>0</v>
      </c>
      <c r="H18" s="6"/>
      <c r="I18" s="6"/>
      <c r="J18" s="6"/>
      <c r="K18" s="6"/>
      <c r="L18" s="865"/>
    </row>
    <row r="19" spans="1:12" ht="15" customHeight="1" x14ac:dyDescent="0.25">
      <c r="A19" s="849">
        <v>3</v>
      </c>
      <c r="B19" s="850" t="s">
        <v>333</v>
      </c>
      <c r="C19" s="541" t="s">
        <v>872</v>
      </c>
      <c r="D19" s="854"/>
      <c r="E19" s="860"/>
      <c r="F19" s="863"/>
      <c r="G19" s="142">
        <v>0</v>
      </c>
      <c r="H19" s="6"/>
      <c r="I19" s="6"/>
      <c r="J19" s="6"/>
      <c r="K19" s="6"/>
      <c r="L19" s="865"/>
    </row>
    <row r="20" spans="1:12" ht="15" customHeight="1" x14ac:dyDescent="0.25">
      <c r="A20" s="849"/>
      <c r="B20" s="850"/>
      <c r="C20" s="541" t="s">
        <v>1278</v>
      </c>
      <c r="D20" s="854"/>
      <c r="E20" s="860"/>
      <c r="F20" s="863"/>
      <c r="G20" s="142">
        <v>0</v>
      </c>
      <c r="H20" s="6"/>
      <c r="I20" s="6"/>
      <c r="J20" s="6"/>
      <c r="K20" s="6"/>
      <c r="L20" s="865"/>
    </row>
    <row r="21" spans="1:12" ht="15" customHeight="1" x14ac:dyDescent="0.25">
      <c r="A21" s="849"/>
      <c r="B21" s="850"/>
      <c r="C21" s="541" t="s">
        <v>1279</v>
      </c>
      <c r="D21" s="854"/>
      <c r="E21" s="860"/>
      <c r="F21" s="863"/>
      <c r="G21" s="142">
        <v>0</v>
      </c>
      <c r="H21" s="6"/>
      <c r="I21" s="6"/>
      <c r="J21" s="6"/>
      <c r="K21" s="6"/>
      <c r="L21" s="865"/>
    </row>
    <row r="22" spans="1:12" ht="15" customHeight="1" x14ac:dyDescent="0.25">
      <c r="A22" s="849"/>
      <c r="B22" s="850"/>
      <c r="C22" s="541" t="s">
        <v>739</v>
      </c>
      <c r="D22" s="854"/>
      <c r="E22" s="860"/>
      <c r="F22" s="863"/>
      <c r="G22" s="142">
        <v>0</v>
      </c>
      <c r="H22" s="6"/>
      <c r="I22" s="6"/>
      <c r="J22" s="6"/>
      <c r="K22" s="6"/>
      <c r="L22" s="865"/>
    </row>
    <row r="23" spans="1:12" ht="15" customHeight="1" x14ac:dyDescent="0.25">
      <c r="A23" s="845">
        <v>4</v>
      </c>
      <c r="B23" s="847" t="s">
        <v>334</v>
      </c>
      <c r="C23" s="541" t="s">
        <v>873</v>
      </c>
      <c r="D23" s="854"/>
      <c r="E23" s="860"/>
      <c r="F23" s="863"/>
      <c r="G23" s="142">
        <v>0</v>
      </c>
      <c r="H23" s="6"/>
      <c r="I23" s="6"/>
      <c r="J23" s="6"/>
      <c r="K23" s="6"/>
      <c r="L23" s="865"/>
    </row>
    <row r="24" spans="1:12" x14ac:dyDescent="0.25">
      <c r="A24" s="846"/>
      <c r="B24" s="848"/>
      <c r="C24" s="541" t="s">
        <v>1295</v>
      </c>
      <c r="D24" s="854"/>
      <c r="E24" s="860"/>
      <c r="F24" s="863"/>
      <c r="G24" s="142">
        <v>0</v>
      </c>
      <c r="H24" s="6"/>
      <c r="I24" s="6"/>
      <c r="J24" s="6"/>
      <c r="K24" s="6"/>
      <c r="L24" s="865"/>
    </row>
    <row r="25" spans="1:12" ht="15" customHeight="1" x14ac:dyDescent="0.25">
      <c r="A25" s="849">
        <v>5</v>
      </c>
      <c r="B25" s="850" t="s">
        <v>335</v>
      </c>
      <c r="C25" s="541" t="s">
        <v>1280</v>
      </c>
      <c r="D25" s="854"/>
      <c r="E25" s="860"/>
      <c r="F25" s="863"/>
      <c r="G25" s="142">
        <v>0</v>
      </c>
      <c r="H25" s="6"/>
      <c r="I25" s="6"/>
      <c r="J25" s="6"/>
      <c r="K25" s="6"/>
      <c r="L25" s="865"/>
    </row>
    <row r="26" spans="1:12" ht="13.2" customHeight="1" x14ac:dyDescent="0.25">
      <c r="A26" s="849"/>
      <c r="B26" s="850"/>
      <c r="C26" s="541" t="s">
        <v>1281</v>
      </c>
      <c r="D26" s="854"/>
      <c r="E26" s="860"/>
      <c r="F26" s="863"/>
      <c r="G26" s="142">
        <v>0</v>
      </c>
      <c r="H26" s="6"/>
      <c r="I26" s="6"/>
      <c r="J26" s="6"/>
      <c r="K26" s="6"/>
      <c r="L26" s="865"/>
    </row>
    <row r="27" spans="1:12" ht="13.2" customHeight="1" x14ac:dyDescent="0.25">
      <c r="A27" s="849"/>
      <c r="B27" s="850"/>
      <c r="C27" s="541" t="s">
        <v>874</v>
      </c>
      <c r="D27" s="854"/>
      <c r="E27" s="860"/>
      <c r="F27" s="863"/>
      <c r="G27" s="142">
        <v>0</v>
      </c>
      <c r="H27" s="6"/>
      <c r="I27" s="6"/>
      <c r="J27" s="6"/>
      <c r="K27" s="6"/>
      <c r="L27" s="865"/>
    </row>
    <row r="28" spans="1:12" ht="13.2" customHeight="1" x14ac:dyDescent="0.25">
      <c r="A28" s="849"/>
      <c r="B28" s="850"/>
      <c r="C28" s="541" t="s">
        <v>1279</v>
      </c>
      <c r="D28" s="854"/>
      <c r="E28" s="860"/>
      <c r="F28" s="863"/>
      <c r="G28" s="142">
        <v>0</v>
      </c>
      <c r="H28" s="6"/>
      <c r="I28" s="6"/>
      <c r="J28" s="6"/>
      <c r="K28" s="6"/>
      <c r="L28" s="865"/>
    </row>
    <row r="29" spans="1:12" ht="15" customHeight="1" x14ac:dyDescent="0.25">
      <c r="A29" s="849"/>
      <c r="B29" s="850"/>
      <c r="C29" s="541" t="s">
        <v>739</v>
      </c>
      <c r="D29" s="854"/>
      <c r="E29" s="860"/>
      <c r="F29" s="863"/>
      <c r="G29" s="142">
        <v>0</v>
      </c>
      <c r="H29" s="6"/>
      <c r="I29" s="6"/>
      <c r="J29" s="6"/>
      <c r="K29" s="6"/>
      <c r="L29" s="865"/>
    </row>
    <row r="30" spans="1:12" ht="15" customHeight="1" x14ac:dyDescent="0.25">
      <c r="A30" s="851">
        <v>6</v>
      </c>
      <c r="B30" s="850" t="s">
        <v>336</v>
      </c>
      <c r="C30" s="541" t="s">
        <v>875</v>
      </c>
      <c r="D30" s="854"/>
      <c r="E30" s="860"/>
      <c r="F30" s="863"/>
      <c r="G30" s="142">
        <v>0</v>
      </c>
      <c r="H30" s="6"/>
      <c r="I30" s="6"/>
      <c r="J30" s="6"/>
      <c r="K30" s="6"/>
      <c r="L30" s="865"/>
    </row>
    <row r="31" spans="1:12" ht="15" customHeight="1" x14ac:dyDescent="0.25">
      <c r="A31" s="851"/>
      <c r="B31" s="850"/>
      <c r="C31" s="541" t="s">
        <v>989</v>
      </c>
      <c r="D31" s="854"/>
      <c r="E31" s="860"/>
      <c r="F31" s="863"/>
      <c r="G31" s="142">
        <v>0</v>
      </c>
      <c r="H31" s="6"/>
      <c r="I31" s="6"/>
      <c r="J31" s="6"/>
      <c r="K31" s="6"/>
      <c r="L31" s="865"/>
    </row>
    <row r="32" spans="1:12" ht="15" customHeight="1" x14ac:dyDescent="0.25">
      <c r="A32" s="851"/>
      <c r="B32" s="850"/>
      <c r="C32" s="541" t="s">
        <v>739</v>
      </c>
      <c r="D32" s="854"/>
      <c r="E32" s="860"/>
      <c r="F32" s="863"/>
      <c r="G32" s="142">
        <v>0</v>
      </c>
      <c r="H32" s="6"/>
      <c r="I32" s="6"/>
      <c r="J32" s="6"/>
      <c r="K32" s="6"/>
      <c r="L32" s="865"/>
    </row>
    <row r="33" spans="1:12" ht="15" customHeight="1" x14ac:dyDescent="0.25">
      <c r="A33" s="849">
        <v>7</v>
      </c>
      <c r="B33" s="850" t="s">
        <v>337</v>
      </c>
      <c r="C33" s="541" t="s">
        <v>990</v>
      </c>
      <c r="D33" s="854"/>
      <c r="E33" s="860"/>
      <c r="F33" s="863"/>
      <c r="G33" s="142">
        <v>0</v>
      </c>
      <c r="H33" s="6"/>
      <c r="I33" s="6"/>
      <c r="J33" s="6"/>
      <c r="K33" s="6"/>
      <c r="L33" s="865"/>
    </row>
    <row r="34" spans="1:12" ht="15" customHeight="1" x14ac:dyDescent="0.25">
      <c r="A34" s="849"/>
      <c r="B34" s="850"/>
      <c r="C34" s="541" t="s">
        <v>1053</v>
      </c>
      <c r="D34" s="854"/>
      <c r="E34" s="860"/>
      <c r="F34" s="863"/>
      <c r="G34" s="142">
        <v>0</v>
      </c>
      <c r="H34" s="6"/>
      <c r="I34" s="6"/>
      <c r="J34" s="6"/>
      <c r="K34" s="6"/>
      <c r="L34" s="865"/>
    </row>
    <row r="35" spans="1:12" ht="15" customHeight="1" x14ac:dyDescent="0.25">
      <c r="A35" s="849"/>
      <c r="B35" s="850"/>
      <c r="C35" s="541" t="s">
        <v>740</v>
      </c>
      <c r="D35" s="854"/>
      <c r="E35" s="860"/>
      <c r="F35" s="863"/>
      <c r="G35" s="142">
        <v>0</v>
      </c>
      <c r="H35" s="6"/>
      <c r="I35" s="6"/>
      <c r="J35" s="6"/>
      <c r="K35" s="6"/>
      <c r="L35" s="865"/>
    </row>
    <row r="36" spans="1:12" x14ac:dyDescent="0.25">
      <c r="A36" s="849"/>
      <c r="B36" s="850"/>
      <c r="C36" s="541" t="s">
        <v>876</v>
      </c>
      <c r="D36" s="854"/>
      <c r="E36" s="860"/>
      <c r="F36" s="863"/>
      <c r="G36" s="142">
        <v>0</v>
      </c>
      <c r="H36" s="6"/>
      <c r="I36" s="6"/>
      <c r="J36" s="6"/>
      <c r="K36" s="6"/>
      <c r="L36" s="865"/>
    </row>
    <row r="37" spans="1:12" ht="15" customHeight="1" x14ac:dyDescent="0.25">
      <c r="A37" s="849"/>
      <c r="B37" s="850"/>
      <c r="C37" s="541" t="s">
        <v>739</v>
      </c>
      <c r="D37" s="854"/>
      <c r="E37" s="860"/>
      <c r="F37" s="863"/>
      <c r="G37" s="142">
        <v>0</v>
      </c>
      <c r="H37" s="6"/>
      <c r="I37" s="6"/>
      <c r="J37" s="6"/>
      <c r="K37" s="6"/>
      <c r="L37" s="865"/>
    </row>
    <row r="38" spans="1:12" ht="15" customHeight="1" x14ac:dyDescent="0.25">
      <c r="A38" s="542">
        <v>8</v>
      </c>
      <c r="B38" s="543" t="s">
        <v>338</v>
      </c>
      <c r="C38" s="541" t="s">
        <v>991</v>
      </c>
      <c r="D38" s="854"/>
      <c r="E38" s="860"/>
      <c r="F38" s="863"/>
      <c r="G38" s="142">
        <v>0</v>
      </c>
      <c r="H38" s="6"/>
      <c r="I38" s="6"/>
      <c r="J38" s="6"/>
      <c r="K38" s="6"/>
      <c r="L38" s="865"/>
    </row>
    <row r="39" spans="1:12" ht="15" customHeight="1" x14ac:dyDescent="0.25">
      <c r="A39" s="849">
        <v>9</v>
      </c>
      <c r="B39" s="850" t="s">
        <v>339</v>
      </c>
      <c r="C39" s="541" t="s">
        <v>992</v>
      </c>
      <c r="D39" s="854"/>
      <c r="E39" s="860"/>
      <c r="F39" s="863"/>
      <c r="G39" s="142">
        <v>0</v>
      </c>
      <c r="H39" s="6"/>
      <c r="I39" s="6"/>
      <c r="J39" s="6"/>
      <c r="K39" s="6"/>
      <c r="L39" s="865"/>
    </row>
    <row r="40" spans="1:12" ht="15" customHeight="1" x14ac:dyDescent="0.25">
      <c r="A40" s="849"/>
      <c r="B40" s="850"/>
      <c r="C40" s="541" t="s">
        <v>877</v>
      </c>
      <c r="D40" s="854"/>
      <c r="E40" s="860"/>
      <c r="F40" s="863"/>
      <c r="G40" s="142">
        <v>0</v>
      </c>
      <c r="H40" s="6"/>
      <c r="I40" s="6"/>
      <c r="J40" s="6"/>
      <c r="K40" s="6"/>
      <c r="L40" s="865"/>
    </row>
    <row r="41" spans="1:12" ht="15" customHeight="1" x14ac:dyDescent="0.25">
      <c r="A41" s="849"/>
      <c r="B41" s="850"/>
      <c r="C41" s="541" t="s">
        <v>1282</v>
      </c>
      <c r="D41" s="854"/>
      <c r="E41" s="860"/>
      <c r="F41" s="863"/>
      <c r="G41" s="142">
        <v>0</v>
      </c>
      <c r="H41" s="6"/>
      <c r="I41" s="6"/>
      <c r="J41" s="6"/>
      <c r="K41" s="6"/>
      <c r="L41" s="865"/>
    </row>
    <row r="42" spans="1:12" x14ac:dyDescent="0.25">
      <c r="A42" s="849"/>
      <c r="B42" s="850"/>
      <c r="C42" s="541" t="s">
        <v>739</v>
      </c>
      <c r="D42" s="854"/>
      <c r="E42" s="860"/>
      <c r="F42" s="863"/>
      <c r="G42" s="142">
        <v>0</v>
      </c>
      <c r="H42" s="6"/>
      <c r="I42" s="6"/>
      <c r="J42" s="6"/>
      <c r="K42" s="6"/>
      <c r="L42" s="865"/>
    </row>
    <row r="43" spans="1:12" ht="15" customHeight="1" x14ac:dyDescent="0.25">
      <c r="A43" s="849"/>
      <c r="B43" s="855"/>
      <c r="C43" s="541" t="s">
        <v>741</v>
      </c>
      <c r="D43" s="854"/>
      <c r="E43" s="860"/>
      <c r="F43" s="863"/>
      <c r="G43" s="142">
        <v>0</v>
      </c>
      <c r="H43" s="6"/>
      <c r="I43" s="6"/>
      <c r="J43" s="6"/>
      <c r="K43" s="6"/>
      <c r="L43" s="865"/>
    </row>
    <row r="44" spans="1:12" ht="15" customHeight="1" x14ac:dyDescent="0.25">
      <c r="A44" s="542">
        <v>10</v>
      </c>
      <c r="B44" s="543" t="s">
        <v>340</v>
      </c>
      <c r="C44" s="541" t="s">
        <v>1283</v>
      </c>
      <c r="D44" s="854"/>
      <c r="E44" s="860"/>
      <c r="F44" s="863"/>
      <c r="G44" s="142">
        <v>0</v>
      </c>
      <c r="H44" s="6"/>
      <c r="I44" s="6"/>
      <c r="J44" s="6"/>
      <c r="K44" s="6"/>
      <c r="L44" s="865"/>
    </row>
    <row r="45" spans="1:12" ht="15" customHeight="1" x14ac:dyDescent="0.25">
      <c r="A45" s="849">
        <v>11</v>
      </c>
      <c r="B45" s="850" t="s">
        <v>341</v>
      </c>
      <c r="C45" s="541" t="s">
        <v>878</v>
      </c>
      <c r="D45" s="854"/>
      <c r="E45" s="860"/>
      <c r="F45" s="863"/>
      <c r="G45" s="142">
        <v>0</v>
      </c>
      <c r="H45" s="6"/>
      <c r="I45" s="6"/>
      <c r="J45" s="6"/>
      <c r="K45" s="6"/>
      <c r="L45" s="865"/>
    </row>
    <row r="46" spans="1:12" ht="15" customHeight="1" x14ac:dyDescent="0.25">
      <c r="A46" s="849"/>
      <c r="B46" s="850"/>
      <c r="C46" s="541" t="s">
        <v>739</v>
      </c>
      <c r="D46" s="854"/>
      <c r="E46" s="860"/>
      <c r="F46" s="863"/>
      <c r="G46" s="142">
        <v>0</v>
      </c>
      <c r="H46" s="6"/>
      <c r="I46" s="6"/>
      <c r="J46" s="6"/>
      <c r="K46" s="6"/>
      <c r="L46" s="865"/>
    </row>
    <row r="47" spans="1:12" ht="15" customHeight="1" x14ac:dyDescent="0.25">
      <c r="A47" s="851">
        <v>12</v>
      </c>
      <c r="B47" s="850" t="s">
        <v>342</v>
      </c>
      <c r="C47" s="541" t="s">
        <v>995</v>
      </c>
      <c r="D47" s="854"/>
      <c r="E47" s="860"/>
      <c r="F47" s="863"/>
      <c r="G47" s="142">
        <v>0</v>
      </c>
      <c r="H47" s="6"/>
      <c r="I47" s="6"/>
      <c r="J47" s="6"/>
      <c r="K47" s="6"/>
      <c r="L47" s="865"/>
    </row>
    <row r="48" spans="1:12" ht="15" customHeight="1" x14ac:dyDescent="0.25">
      <c r="A48" s="851"/>
      <c r="B48" s="850"/>
      <c r="C48" s="541" t="s">
        <v>741</v>
      </c>
      <c r="D48" s="854"/>
      <c r="E48" s="860"/>
      <c r="F48" s="863"/>
      <c r="G48" s="142">
        <v>0</v>
      </c>
      <c r="H48" s="6"/>
      <c r="I48" s="6"/>
      <c r="J48" s="6"/>
      <c r="K48" s="6"/>
      <c r="L48" s="865"/>
    </row>
    <row r="49" spans="1:12" ht="15" customHeight="1" x14ac:dyDescent="0.25">
      <c r="A49" s="851"/>
      <c r="B49" s="850"/>
      <c r="C49" s="541" t="s">
        <v>742</v>
      </c>
      <c r="D49" s="854"/>
      <c r="E49" s="860"/>
      <c r="F49" s="863"/>
      <c r="G49" s="142">
        <v>0</v>
      </c>
      <c r="H49" s="6"/>
      <c r="I49" s="6"/>
      <c r="J49" s="6"/>
      <c r="K49" s="6"/>
      <c r="L49" s="865"/>
    </row>
    <row r="50" spans="1:12" ht="15" customHeight="1" x14ac:dyDescent="0.25">
      <c r="A50" s="851"/>
      <c r="B50" s="850"/>
      <c r="C50" s="541" t="s">
        <v>1282</v>
      </c>
      <c r="D50" s="854"/>
      <c r="E50" s="860"/>
      <c r="F50" s="863"/>
      <c r="G50" s="142">
        <v>0</v>
      </c>
      <c r="H50" s="6"/>
      <c r="I50" s="6"/>
      <c r="J50" s="6"/>
      <c r="K50" s="6"/>
      <c r="L50" s="865"/>
    </row>
    <row r="51" spans="1:12" ht="15" customHeight="1" x14ac:dyDescent="0.25">
      <c r="A51" s="849">
        <v>13</v>
      </c>
      <c r="B51" s="850" t="s">
        <v>343</v>
      </c>
      <c r="C51" s="541" t="s">
        <v>997</v>
      </c>
      <c r="D51" s="854"/>
      <c r="E51" s="860"/>
      <c r="F51" s="863"/>
      <c r="G51" s="142">
        <v>0</v>
      </c>
      <c r="H51" s="6"/>
      <c r="I51" s="6"/>
      <c r="J51" s="6"/>
      <c r="K51" s="6"/>
      <c r="L51" s="865"/>
    </row>
    <row r="52" spans="1:12" ht="15" customHeight="1" x14ac:dyDescent="0.25">
      <c r="A52" s="849"/>
      <c r="B52" s="850"/>
      <c r="C52" s="541" t="s">
        <v>483</v>
      </c>
      <c r="D52" s="854"/>
      <c r="E52" s="860"/>
      <c r="F52" s="863"/>
      <c r="G52" s="142">
        <v>0</v>
      </c>
      <c r="H52" s="6"/>
      <c r="I52" s="6"/>
      <c r="J52" s="6"/>
      <c r="K52" s="6"/>
      <c r="L52" s="865"/>
    </row>
    <row r="53" spans="1:12" ht="15" customHeight="1" x14ac:dyDescent="0.25">
      <c r="A53" s="849"/>
      <c r="B53" s="850"/>
      <c r="C53" s="541" t="s">
        <v>739</v>
      </c>
      <c r="D53" s="854"/>
      <c r="E53" s="860"/>
      <c r="F53" s="863"/>
      <c r="G53" s="142">
        <v>0</v>
      </c>
      <c r="H53" s="6"/>
      <c r="I53" s="6"/>
      <c r="J53" s="6"/>
      <c r="K53" s="6"/>
      <c r="L53" s="865"/>
    </row>
    <row r="54" spans="1:12" ht="15" customHeight="1" x14ac:dyDescent="0.25">
      <c r="A54" s="849">
        <v>14</v>
      </c>
      <c r="B54" s="850" t="s">
        <v>344</v>
      </c>
      <c r="C54" s="541" t="s">
        <v>1071</v>
      </c>
      <c r="D54" s="854"/>
      <c r="E54" s="860"/>
      <c r="F54" s="863"/>
      <c r="G54" s="142">
        <v>0</v>
      </c>
      <c r="H54" s="6"/>
      <c r="I54" s="6"/>
      <c r="J54" s="6"/>
      <c r="K54" s="6"/>
      <c r="L54" s="865"/>
    </row>
    <row r="55" spans="1:12" ht="15" customHeight="1" x14ac:dyDescent="0.25">
      <c r="A55" s="849"/>
      <c r="B55" s="850"/>
      <c r="C55" s="541" t="s">
        <v>474</v>
      </c>
      <c r="D55" s="854"/>
      <c r="E55" s="860"/>
      <c r="F55" s="863"/>
      <c r="G55" s="142">
        <v>0</v>
      </c>
      <c r="H55" s="6"/>
      <c r="I55" s="6"/>
      <c r="J55" s="6"/>
      <c r="K55" s="6"/>
      <c r="L55" s="865"/>
    </row>
    <row r="56" spans="1:12" ht="15" customHeight="1" x14ac:dyDescent="0.25">
      <c r="A56" s="849">
        <v>15</v>
      </c>
      <c r="B56" s="850" t="s">
        <v>345</v>
      </c>
      <c r="C56" s="541" t="s">
        <v>879</v>
      </c>
      <c r="D56" s="854"/>
      <c r="E56" s="860"/>
      <c r="F56" s="863"/>
      <c r="G56" s="142">
        <v>0</v>
      </c>
      <c r="H56" s="6"/>
      <c r="I56" s="6"/>
      <c r="J56" s="6"/>
      <c r="K56" s="6"/>
      <c r="L56" s="865"/>
    </row>
    <row r="57" spans="1:12" ht="15" customHeight="1" x14ac:dyDescent="0.25">
      <c r="A57" s="849"/>
      <c r="B57" s="855"/>
      <c r="C57" s="541" t="s">
        <v>999</v>
      </c>
      <c r="D57" s="854"/>
      <c r="E57" s="860"/>
      <c r="F57" s="863"/>
      <c r="G57" s="142">
        <v>0</v>
      </c>
      <c r="H57" s="6"/>
      <c r="I57" s="6"/>
      <c r="J57" s="6"/>
      <c r="K57" s="6"/>
      <c r="L57" s="865"/>
    </row>
    <row r="58" spans="1:12" ht="15" customHeight="1" x14ac:dyDescent="0.25">
      <c r="A58" s="849"/>
      <c r="B58" s="855"/>
      <c r="C58" s="541" t="s">
        <v>743</v>
      </c>
      <c r="D58" s="854"/>
      <c r="E58" s="860"/>
      <c r="F58" s="863"/>
      <c r="G58" s="142">
        <v>0</v>
      </c>
      <c r="H58" s="6"/>
      <c r="I58" s="6"/>
      <c r="J58" s="6"/>
      <c r="K58" s="6"/>
      <c r="L58" s="865"/>
    </row>
    <row r="59" spans="1:12" ht="15" customHeight="1" x14ac:dyDescent="0.25">
      <c r="A59" s="851">
        <v>16</v>
      </c>
      <c r="B59" s="856" t="s">
        <v>346</v>
      </c>
      <c r="C59" s="544" t="s">
        <v>481</v>
      </c>
      <c r="D59" s="854"/>
      <c r="E59" s="860"/>
      <c r="F59" s="863"/>
      <c r="G59" s="142">
        <v>0</v>
      </c>
      <c r="H59" s="6"/>
      <c r="I59" s="6"/>
      <c r="J59" s="6"/>
      <c r="K59" s="6"/>
      <c r="L59" s="865"/>
    </row>
    <row r="60" spans="1:12" ht="15" customHeight="1" x14ac:dyDescent="0.25">
      <c r="A60" s="851"/>
      <c r="B60" s="856"/>
      <c r="C60" s="544" t="s">
        <v>482</v>
      </c>
      <c r="D60" s="854"/>
      <c r="E60" s="860"/>
      <c r="F60" s="863"/>
      <c r="G60" s="142">
        <v>0</v>
      </c>
      <c r="H60" s="6"/>
      <c r="I60" s="6"/>
      <c r="J60" s="6"/>
      <c r="K60" s="6"/>
      <c r="L60" s="865"/>
    </row>
    <row r="61" spans="1:12" ht="15" customHeight="1" x14ac:dyDescent="0.25">
      <c r="A61" s="851"/>
      <c r="B61" s="856"/>
      <c r="C61" s="544" t="s">
        <v>1269</v>
      </c>
      <c r="D61" s="854"/>
      <c r="E61" s="860"/>
      <c r="F61" s="863"/>
      <c r="G61" s="142">
        <v>0</v>
      </c>
      <c r="H61" s="6"/>
      <c r="I61" s="6"/>
      <c r="J61" s="6"/>
      <c r="K61" s="6"/>
      <c r="L61" s="865"/>
    </row>
    <row r="62" spans="1:12" ht="15" customHeight="1" x14ac:dyDescent="0.25">
      <c r="A62" s="851"/>
      <c r="B62" s="856"/>
      <c r="C62" s="544" t="s">
        <v>1268</v>
      </c>
      <c r="D62" s="854"/>
      <c r="E62" s="860"/>
      <c r="F62" s="863"/>
      <c r="G62" s="142">
        <v>0</v>
      </c>
      <c r="H62" s="6"/>
      <c r="I62" s="6"/>
      <c r="J62" s="6"/>
      <c r="K62" s="6"/>
      <c r="L62" s="865"/>
    </row>
    <row r="63" spans="1:12" ht="15" customHeight="1" x14ac:dyDescent="0.25">
      <c r="A63" s="851"/>
      <c r="B63" s="856"/>
      <c r="C63" s="541" t="s">
        <v>1282</v>
      </c>
      <c r="D63" s="854"/>
      <c r="E63" s="860"/>
      <c r="F63" s="863"/>
      <c r="G63" s="142">
        <v>0</v>
      </c>
      <c r="H63" s="6"/>
      <c r="I63" s="6"/>
      <c r="J63" s="6"/>
      <c r="K63" s="6"/>
      <c r="L63" s="865"/>
    </row>
    <row r="64" spans="1:12" ht="15" customHeight="1" x14ac:dyDescent="0.25">
      <c r="A64" s="851"/>
      <c r="B64" s="856"/>
      <c r="C64" s="544" t="s">
        <v>880</v>
      </c>
      <c r="D64" s="854"/>
      <c r="E64" s="860"/>
      <c r="F64" s="863"/>
      <c r="G64" s="142">
        <v>0</v>
      </c>
      <c r="H64" s="6"/>
      <c r="I64" s="6"/>
      <c r="J64" s="6"/>
      <c r="K64" s="6"/>
      <c r="L64" s="865"/>
    </row>
    <row r="65" spans="1:12" ht="15" customHeight="1" x14ac:dyDescent="0.25">
      <c r="A65" s="851"/>
      <c r="B65" s="856"/>
      <c r="C65" s="544" t="s">
        <v>739</v>
      </c>
      <c r="D65" s="854"/>
      <c r="E65" s="860"/>
      <c r="F65" s="863"/>
      <c r="G65" s="142">
        <v>0</v>
      </c>
      <c r="H65" s="6"/>
      <c r="I65" s="6"/>
      <c r="J65" s="6"/>
      <c r="K65" s="6"/>
      <c r="L65" s="865"/>
    </row>
    <row r="66" spans="1:12" ht="15" customHeight="1" x14ac:dyDescent="0.25">
      <c r="A66" s="849">
        <v>17</v>
      </c>
      <c r="B66" s="850" t="s">
        <v>347</v>
      </c>
      <c r="C66" s="544" t="s">
        <v>485</v>
      </c>
      <c r="D66" s="854"/>
      <c r="E66" s="860"/>
      <c r="F66" s="863"/>
      <c r="G66" s="142">
        <v>0</v>
      </c>
      <c r="H66" s="6"/>
      <c r="I66" s="6"/>
      <c r="J66" s="6"/>
      <c r="K66" s="6"/>
      <c r="L66" s="865"/>
    </row>
    <row r="67" spans="1:12" ht="15" customHeight="1" x14ac:dyDescent="0.25">
      <c r="A67" s="849"/>
      <c r="B67" s="850"/>
      <c r="C67" s="541" t="s">
        <v>739</v>
      </c>
      <c r="D67" s="854"/>
      <c r="E67" s="860"/>
      <c r="F67" s="863"/>
      <c r="G67" s="142">
        <v>0</v>
      </c>
      <c r="H67" s="6"/>
      <c r="I67" s="6"/>
      <c r="J67" s="6"/>
      <c r="K67" s="6"/>
      <c r="L67" s="865"/>
    </row>
    <row r="68" spans="1:12" ht="15" customHeight="1" x14ac:dyDescent="0.25">
      <c r="A68" s="849">
        <v>18</v>
      </c>
      <c r="B68" s="850" t="s">
        <v>744</v>
      </c>
      <c r="C68" s="541" t="s">
        <v>1000</v>
      </c>
      <c r="D68" s="854"/>
      <c r="E68" s="860"/>
      <c r="F68" s="863"/>
      <c r="G68" s="142">
        <v>0</v>
      </c>
      <c r="H68" s="6"/>
      <c r="I68" s="6"/>
      <c r="J68" s="6"/>
      <c r="K68" s="6"/>
      <c r="L68" s="865"/>
    </row>
    <row r="69" spans="1:12" ht="15" customHeight="1" x14ac:dyDescent="0.25">
      <c r="A69" s="849"/>
      <c r="B69" s="850"/>
      <c r="C69" s="541" t="s">
        <v>745</v>
      </c>
      <c r="D69" s="854"/>
      <c r="E69" s="860"/>
      <c r="F69" s="863"/>
      <c r="G69" s="142">
        <v>0</v>
      </c>
      <c r="H69" s="6"/>
      <c r="I69" s="6"/>
      <c r="J69" s="6"/>
      <c r="K69" s="6"/>
      <c r="L69" s="865"/>
    </row>
    <row r="70" spans="1:12" ht="15" customHeight="1" x14ac:dyDescent="0.25">
      <c r="A70" s="849"/>
      <c r="B70" s="850"/>
      <c r="C70" s="541" t="s">
        <v>739</v>
      </c>
      <c r="D70" s="854"/>
      <c r="E70" s="860"/>
      <c r="F70" s="863"/>
      <c r="G70" s="142">
        <v>0</v>
      </c>
      <c r="H70" s="6"/>
      <c r="I70" s="6"/>
      <c r="J70" s="6"/>
      <c r="K70" s="6"/>
      <c r="L70" s="865"/>
    </row>
    <row r="71" spans="1:12" ht="15" customHeight="1" x14ac:dyDescent="0.25">
      <c r="A71" s="849">
        <v>19</v>
      </c>
      <c r="B71" s="850" t="s">
        <v>349</v>
      </c>
      <c r="C71" s="541" t="s">
        <v>882</v>
      </c>
      <c r="D71" s="854"/>
      <c r="E71" s="860"/>
      <c r="F71" s="863"/>
      <c r="G71" s="142">
        <v>0</v>
      </c>
      <c r="H71" s="6"/>
      <c r="I71" s="6"/>
      <c r="J71" s="6"/>
      <c r="K71" s="6"/>
      <c r="L71" s="865"/>
    </row>
    <row r="72" spans="1:12" ht="15" customHeight="1" x14ac:dyDescent="0.25">
      <c r="A72" s="849"/>
      <c r="B72" s="850"/>
      <c r="C72" s="541" t="s">
        <v>883</v>
      </c>
      <c r="D72" s="854"/>
      <c r="E72" s="860"/>
      <c r="F72" s="863"/>
      <c r="G72" s="142">
        <v>0</v>
      </c>
      <c r="H72" s="6"/>
      <c r="I72" s="6"/>
      <c r="J72" s="6"/>
      <c r="K72" s="6"/>
      <c r="L72" s="865"/>
    </row>
    <row r="73" spans="1:12" ht="15" customHeight="1" x14ac:dyDescent="0.25">
      <c r="A73" s="849"/>
      <c r="B73" s="850"/>
      <c r="C73" s="541" t="s">
        <v>899</v>
      </c>
      <c r="D73" s="854"/>
      <c r="E73" s="860"/>
      <c r="F73" s="863"/>
      <c r="G73" s="142">
        <v>0</v>
      </c>
      <c r="H73" s="6"/>
      <c r="I73" s="6"/>
      <c r="J73" s="6"/>
      <c r="K73" s="6"/>
      <c r="L73" s="865"/>
    </row>
    <row r="74" spans="1:12" ht="15" customHeight="1" x14ac:dyDescent="0.25">
      <c r="A74" s="849"/>
      <c r="B74" s="850"/>
      <c r="C74" s="541" t="s">
        <v>473</v>
      </c>
      <c r="D74" s="854"/>
      <c r="E74" s="860"/>
      <c r="F74" s="863"/>
      <c r="G74" s="142">
        <v>0</v>
      </c>
      <c r="H74" s="6"/>
      <c r="I74" s="6"/>
      <c r="J74" s="6"/>
      <c r="K74" s="6"/>
      <c r="L74" s="865"/>
    </row>
    <row r="75" spans="1:12" ht="15" customHeight="1" x14ac:dyDescent="0.25">
      <c r="A75" s="849"/>
      <c r="B75" s="850"/>
      <c r="C75" s="541" t="s">
        <v>881</v>
      </c>
      <c r="D75" s="854"/>
      <c r="E75" s="860"/>
      <c r="F75" s="863"/>
      <c r="G75" s="142">
        <v>0</v>
      </c>
      <c r="H75" s="6"/>
      <c r="I75" s="6"/>
      <c r="J75" s="6"/>
      <c r="K75" s="6"/>
      <c r="L75" s="865"/>
    </row>
    <row r="76" spans="1:12" ht="15" customHeight="1" x14ac:dyDescent="0.25">
      <c r="A76" s="849"/>
      <c r="B76" s="850"/>
      <c r="C76" s="541" t="s">
        <v>739</v>
      </c>
      <c r="D76" s="854"/>
      <c r="E76" s="860"/>
      <c r="F76" s="863"/>
      <c r="G76" s="142">
        <v>0</v>
      </c>
      <c r="H76" s="6"/>
      <c r="I76" s="6"/>
      <c r="J76" s="6"/>
      <c r="K76" s="6"/>
      <c r="L76" s="865"/>
    </row>
    <row r="77" spans="1:12" ht="15" customHeight="1" x14ac:dyDescent="0.25">
      <c r="A77" s="849">
        <v>20</v>
      </c>
      <c r="B77" s="855" t="s">
        <v>350</v>
      </c>
      <c r="C77" s="541" t="s">
        <v>1055</v>
      </c>
      <c r="D77" s="854"/>
      <c r="E77" s="860"/>
      <c r="F77" s="863"/>
      <c r="G77" s="142">
        <v>0</v>
      </c>
      <c r="H77" s="6"/>
      <c r="I77" s="6"/>
      <c r="J77" s="6"/>
      <c r="K77" s="6"/>
      <c r="L77" s="865"/>
    </row>
    <row r="78" spans="1:12" ht="15" customHeight="1" x14ac:dyDescent="0.25">
      <c r="A78" s="849"/>
      <c r="B78" s="855"/>
      <c r="C78" s="541" t="s">
        <v>1001</v>
      </c>
      <c r="D78" s="854"/>
      <c r="E78" s="860"/>
      <c r="F78" s="863"/>
      <c r="G78" s="142">
        <v>0</v>
      </c>
      <c r="H78" s="6"/>
      <c r="I78" s="6"/>
      <c r="J78" s="6"/>
      <c r="K78" s="6"/>
      <c r="L78" s="865"/>
    </row>
    <row r="79" spans="1:12" ht="15" customHeight="1" x14ac:dyDescent="0.25">
      <c r="A79" s="849"/>
      <c r="B79" s="855"/>
      <c r="C79" s="541" t="s">
        <v>1056</v>
      </c>
      <c r="D79" s="854"/>
      <c r="E79" s="860"/>
      <c r="F79" s="863"/>
      <c r="G79" s="142">
        <v>0</v>
      </c>
      <c r="H79" s="6"/>
      <c r="I79" s="6"/>
      <c r="J79" s="6"/>
      <c r="K79" s="6"/>
      <c r="L79" s="865"/>
    </row>
    <row r="80" spans="1:12" ht="15" customHeight="1" x14ac:dyDescent="0.25">
      <c r="A80" s="849"/>
      <c r="B80" s="855"/>
      <c r="C80" s="541" t="s">
        <v>1002</v>
      </c>
      <c r="D80" s="854"/>
      <c r="E80" s="860"/>
      <c r="F80" s="863"/>
      <c r="G80" s="142">
        <v>0</v>
      </c>
      <c r="H80" s="6"/>
      <c r="I80" s="6"/>
      <c r="J80" s="6"/>
      <c r="K80" s="6"/>
      <c r="L80" s="865"/>
    </row>
    <row r="81" spans="1:12" ht="15" customHeight="1" x14ac:dyDescent="0.25">
      <c r="A81" s="849"/>
      <c r="B81" s="855"/>
      <c r="C81" s="541" t="s">
        <v>1284</v>
      </c>
      <c r="D81" s="709"/>
      <c r="E81" s="861"/>
      <c r="F81" s="863"/>
      <c r="G81" s="142">
        <v>0</v>
      </c>
      <c r="H81" s="6"/>
      <c r="I81" s="6"/>
      <c r="J81" s="6"/>
      <c r="K81" s="6"/>
      <c r="L81" s="623"/>
    </row>
    <row r="82" spans="1:12" x14ac:dyDescent="0.25">
      <c r="A82" s="849"/>
      <c r="B82" s="855"/>
      <c r="C82" s="541" t="s">
        <v>739</v>
      </c>
      <c r="D82" s="709"/>
      <c r="E82" s="861"/>
      <c r="F82" s="863"/>
      <c r="G82" s="142">
        <v>0</v>
      </c>
      <c r="H82" s="6"/>
      <c r="I82" s="6"/>
      <c r="J82" s="6"/>
      <c r="K82" s="6"/>
      <c r="L82" s="623"/>
    </row>
    <row r="83" spans="1:12" x14ac:dyDescent="0.25">
      <c r="A83" s="849">
        <v>21</v>
      </c>
      <c r="B83" s="850" t="s">
        <v>351</v>
      </c>
      <c r="C83" s="541" t="s">
        <v>1285</v>
      </c>
      <c r="D83" s="709"/>
      <c r="E83" s="861"/>
      <c r="F83" s="863"/>
      <c r="G83" s="142">
        <v>0</v>
      </c>
      <c r="H83" s="6"/>
      <c r="I83" s="6"/>
      <c r="J83" s="6"/>
      <c r="K83" s="6"/>
      <c r="L83" s="623"/>
    </row>
    <row r="84" spans="1:12" ht="15" customHeight="1" x14ac:dyDescent="0.25">
      <c r="A84" s="849"/>
      <c r="B84" s="850"/>
      <c r="C84" s="541" t="s">
        <v>476</v>
      </c>
      <c r="D84" s="709"/>
      <c r="E84" s="861"/>
      <c r="F84" s="863"/>
      <c r="G84" s="142">
        <v>0</v>
      </c>
      <c r="H84" s="6"/>
      <c r="I84" s="6"/>
      <c r="J84" s="6"/>
      <c r="K84" s="6"/>
      <c r="L84" s="623"/>
    </row>
    <row r="85" spans="1:12" ht="15" customHeight="1" x14ac:dyDescent="0.25">
      <c r="A85" s="849"/>
      <c r="B85" s="850"/>
      <c r="C85" s="541" t="s">
        <v>739</v>
      </c>
      <c r="D85" s="709"/>
      <c r="E85" s="861"/>
      <c r="F85" s="863"/>
      <c r="G85" s="142">
        <v>0</v>
      </c>
      <c r="H85" s="6"/>
      <c r="I85" s="6"/>
      <c r="J85" s="6"/>
      <c r="K85" s="6"/>
      <c r="L85" s="623"/>
    </row>
    <row r="86" spans="1:12" ht="26.4" x14ac:dyDescent="0.25">
      <c r="A86" s="849">
        <v>22</v>
      </c>
      <c r="B86" s="850" t="s">
        <v>352</v>
      </c>
      <c r="C86" s="537" t="s">
        <v>1005</v>
      </c>
      <c r="D86" s="709"/>
      <c r="E86" s="861"/>
      <c r="F86" s="863"/>
      <c r="G86" s="142">
        <v>0</v>
      </c>
      <c r="H86" s="6"/>
      <c r="I86" s="6"/>
      <c r="J86" s="6"/>
      <c r="K86" s="6"/>
      <c r="L86" s="623"/>
    </row>
    <row r="87" spans="1:12" x14ac:dyDescent="0.25">
      <c r="A87" s="849"/>
      <c r="B87" s="850"/>
      <c r="C87" s="545" t="s">
        <v>879</v>
      </c>
      <c r="D87" s="709"/>
      <c r="E87" s="861"/>
      <c r="F87" s="863"/>
      <c r="G87" s="142">
        <v>11</v>
      </c>
      <c r="H87" s="6"/>
      <c r="I87" s="6"/>
      <c r="J87" s="6"/>
      <c r="K87" s="6"/>
      <c r="L87" s="623"/>
    </row>
    <row r="88" spans="1:12" ht="26.4" x14ac:dyDescent="0.25">
      <c r="A88" s="849"/>
      <c r="B88" s="850"/>
      <c r="C88" s="537" t="s">
        <v>1006</v>
      </c>
      <c r="D88" s="709"/>
      <c r="E88" s="861"/>
      <c r="F88" s="863"/>
      <c r="G88" s="142">
        <v>3</v>
      </c>
      <c r="H88" s="6"/>
      <c r="I88" s="6"/>
      <c r="J88" s="6"/>
      <c r="K88" s="6"/>
      <c r="L88" s="623"/>
    </row>
    <row r="89" spans="1:12" ht="15" customHeight="1" x14ac:dyDescent="0.25">
      <c r="A89" s="849">
        <v>23</v>
      </c>
      <c r="B89" s="850" t="s">
        <v>353</v>
      </c>
      <c r="C89" s="541" t="s">
        <v>885</v>
      </c>
      <c r="D89" s="709"/>
      <c r="E89" s="861"/>
      <c r="F89" s="863"/>
      <c r="G89" s="142">
        <v>0</v>
      </c>
      <c r="H89" s="6"/>
      <c r="I89" s="6"/>
      <c r="J89" s="6"/>
      <c r="K89" s="6"/>
      <c r="L89" s="623"/>
    </row>
    <row r="90" spans="1:12" ht="15" customHeight="1" x14ac:dyDescent="0.25">
      <c r="A90" s="849"/>
      <c r="B90" s="850"/>
      <c r="C90" s="541" t="s">
        <v>1007</v>
      </c>
      <c r="D90" s="709"/>
      <c r="E90" s="861"/>
      <c r="F90" s="863"/>
      <c r="G90" s="142">
        <v>0</v>
      </c>
      <c r="H90" s="6"/>
      <c r="I90" s="6"/>
      <c r="J90" s="6"/>
      <c r="K90" s="6"/>
      <c r="L90" s="623"/>
    </row>
    <row r="91" spans="1:12" ht="15" customHeight="1" x14ac:dyDescent="0.25">
      <c r="A91" s="849"/>
      <c r="B91" s="850"/>
      <c r="C91" s="541" t="s">
        <v>1282</v>
      </c>
      <c r="D91" s="709"/>
      <c r="E91" s="861"/>
      <c r="F91" s="863"/>
      <c r="G91" s="142">
        <v>0</v>
      </c>
      <c r="H91" s="6"/>
      <c r="I91" s="6"/>
      <c r="J91" s="6"/>
      <c r="K91" s="6"/>
      <c r="L91" s="623"/>
    </row>
    <row r="92" spans="1:12" ht="15" customHeight="1" x14ac:dyDescent="0.25">
      <c r="A92" s="849">
        <v>24</v>
      </c>
      <c r="B92" s="850" t="s">
        <v>354</v>
      </c>
      <c r="C92" s="541" t="s">
        <v>888</v>
      </c>
      <c r="D92" s="709"/>
      <c r="E92" s="861"/>
      <c r="F92" s="863"/>
      <c r="G92" s="142">
        <v>0</v>
      </c>
      <c r="H92" s="6"/>
      <c r="I92" s="6"/>
      <c r="J92" s="6"/>
      <c r="K92" s="6"/>
      <c r="L92" s="623"/>
    </row>
    <row r="93" spans="1:12" ht="15" customHeight="1" x14ac:dyDescent="0.25">
      <c r="A93" s="849"/>
      <c r="B93" s="850"/>
      <c r="C93" s="541" t="s">
        <v>886</v>
      </c>
      <c r="D93" s="709"/>
      <c r="E93" s="861"/>
      <c r="F93" s="863"/>
      <c r="G93" s="142">
        <v>0</v>
      </c>
      <c r="H93" s="6"/>
      <c r="I93" s="6"/>
      <c r="J93" s="6"/>
      <c r="K93" s="6"/>
      <c r="L93" s="623"/>
    </row>
    <row r="94" spans="1:12" ht="15" customHeight="1" x14ac:dyDescent="0.25">
      <c r="A94" s="849"/>
      <c r="B94" s="850"/>
      <c r="C94" s="541" t="s">
        <v>1008</v>
      </c>
      <c r="D94" s="709"/>
      <c r="E94" s="861"/>
      <c r="F94" s="863"/>
      <c r="G94" s="142">
        <v>0</v>
      </c>
      <c r="H94" s="6"/>
      <c r="I94" s="6"/>
      <c r="J94" s="6"/>
      <c r="K94" s="6"/>
      <c r="L94" s="623"/>
    </row>
    <row r="95" spans="1:12" ht="15" customHeight="1" x14ac:dyDescent="0.25">
      <c r="A95" s="849"/>
      <c r="B95" s="850"/>
      <c r="C95" s="541" t="s">
        <v>479</v>
      </c>
      <c r="D95" s="709"/>
      <c r="E95" s="861"/>
      <c r="F95" s="863"/>
      <c r="G95" s="142">
        <v>0</v>
      </c>
      <c r="H95" s="6"/>
      <c r="I95" s="6"/>
      <c r="J95" s="6"/>
      <c r="K95" s="6"/>
      <c r="L95" s="623"/>
    </row>
    <row r="96" spans="1:12" ht="15" customHeight="1" x14ac:dyDescent="0.25">
      <c r="A96" s="849"/>
      <c r="B96" s="850"/>
      <c r="C96" s="541" t="s">
        <v>380</v>
      </c>
      <c r="D96" s="709"/>
      <c r="E96" s="861"/>
      <c r="F96" s="863"/>
      <c r="G96" s="142">
        <v>0</v>
      </c>
      <c r="H96" s="6"/>
      <c r="I96" s="6"/>
      <c r="J96" s="6"/>
      <c r="K96" s="6"/>
      <c r="L96" s="623"/>
    </row>
    <row r="97" spans="1:12" ht="15" customHeight="1" x14ac:dyDescent="0.25">
      <c r="A97" s="849"/>
      <c r="B97" s="850"/>
      <c r="C97" s="541" t="s">
        <v>887</v>
      </c>
      <c r="D97" s="709"/>
      <c r="E97" s="861"/>
      <c r="F97" s="863"/>
      <c r="G97" s="142">
        <v>0</v>
      </c>
      <c r="H97" s="6"/>
      <c r="I97" s="6"/>
      <c r="J97" s="6"/>
      <c r="K97" s="6"/>
      <c r="L97" s="623"/>
    </row>
    <row r="98" spans="1:12" ht="15" customHeight="1" x14ac:dyDescent="0.25">
      <c r="A98" s="849"/>
      <c r="B98" s="850"/>
      <c r="C98" s="541" t="s">
        <v>739</v>
      </c>
      <c r="D98" s="709"/>
      <c r="E98" s="861"/>
      <c r="F98" s="863"/>
      <c r="G98" s="142">
        <v>0</v>
      </c>
      <c r="H98" s="6"/>
      <c r="I98" s="6"/>
      <c r="J98" s="6"/>
      <c r="K98" s="6"/>
      <c r="L98" s="623"/>
    </row>
    <row r="99" spans="1:12" ht="15" customHeight="1" x14ac:dyDescent="0.25">
      <c r="A99" s="849">
        <v>25</v>
      </c>
      <c r="B99" s="850" t="s">
        <v>355</v>
      </c>
      <c r="C99" s="541" t="s">
        <v>475</v>
      </c>
      <c r="D99" s="709"/>
      <c r="E99" s="861"/>
      <c r="F99" s="863"/>
      <c r="G99" s="142">
        <v>0</v>
      </c>
      <c r="H99" s="6"/>
      <c r="I99" s="6"/>
      <c r="J99" s="6"/>
      <c r="K99" s="6"/>
      <c r="L99" s="623"/>
    </row>
    <row r="100" spans="1:12" ht="15" customHeight="1" x14ac:dyDescent="0.25">
      <c r="A100" s="849"/>
      <c r="B100" s="850"/>
      <c r="C100" s="541" t="s">
        <v>739</v>
      </c>
      <c r="D100" s="709"/>
      <c r="E100" s="861"/>
      <c r="F100" s="863"/>
      <c r="G100" s="142">
        <v>0</v>
      </c>
      <c r="H100" s="6"/>
      <c r="I100" s="6"/>
      <c r="J100" s="6"/>
      <c r="K100" s="6"/>
      <c r="L100" s="623"/>
    </row>
    <row r="101" spans="1:12" ht="15" customHeight="1" x14ac:dyDescent="0.25">
      <c r="A101" s="849">
        <v>26</v>
      </c>
      <c r="B101" s="850" t="s">
        <v>356</v>
      </c>
      <c r="C101" s="541" t="s">
        <v>1058</v>
      </c>
      <c r="D101" s="709"/>
      <c r="E101" s="861"/>
      <c r="F101" s="863"/>
      <c r="G101" s="142">
        <v>0</v>
      </c>
      <c r="H101" s="6"/>
      <c r="I101" s="6"/>
      <c r="J101" s="6"/>
      <c r="K101" s="6"/>
      <c r="L101" s="623"/>
    </row>
    <row r="102" spans="1:12" ht="15" customHeight="1" x14ac:dyDescent="0.25">
      <c r="A102" s="849"/>
      <c r="B102" s="850"/>
      <c r="C102" s="541" t="s">
        <v>746</v>
      </c>
      <c r="D102" s="709"/>
      <c r="E102" s="861"/>
      <c r="F102" s="863"/>
      <c r="G102" s="142">
        <v>0</v>
      </c>
      <c r="H102" s="6"/>
      <c r="I102" s="6"/>
      <c r="J102" s="6"/>
      <c r="K102" s="6"/>
      <c r="L102" s="623"/>
    </row>
    <row r="103" spans="1:12" ht="15" customHeight="1" x14ac:dyDescent="0.25">
      <c r="A103" s="849"/>
      <c r="B103" s="850"/>
      <c r="C103" s="541" t="s">
        <v>478</v>
      </c>
      <c r="D103" s="709"/>
      <c r="E103" s="861"/>
      <c r="F103" s="863"/>
      <c r="G103" s="142">
        <v>0</v>
      </c>
      <c r="H103" s="6"/>
      <c r="I103" s="6"/>
      <c r="J103" s="6"/>
      <c r="K103" s="6"/>
      <c r="L103" s="623"/>
    </row>
    <row r="104" spans="1:12" x14ac:dyDescent="0.25">
      <c r="A104" s="849"/>
      <c r="B104" s="850"/>
      <c r="C104" s="541" t="s">
        <v>747</v>
      </c>
      <c r="D104" s="709"/>
      <c r="E104" s="861"/>
      <c r="F104" s="863"/>
      <c r="G104" s="142">
        <v>0</v>
      </c>
      <c r="H104" s="6"/>
      <c r="I104" s="6"/>
      <c r="J104" s="6"/>
      <c r="K104" s="6"/>
      <c r="L104" s="623"/>
    </row>
    <row r="105" spans="1:12" ht="15" customHeight="1" x14ac:dyDescent="0.25">
      <c r="A105" s="849"/>
      <c r="B105" s="850"/>
      <c r="C105" s="541" t="s">
        <v>1282</v>
      </c>
      <c r="D105" s="709"/>
      <c r="E105" s="861"/>
      <c r="F105" s="863"/>
      <c r="G105" s="142">
        <v>0</v>
      </c>
      <c r="H105" s="6"/>
      <c r="I105" s="6"/>
      <c r="J105" s="6"/>
      <c r="K105" s="6"/>
      <c r="L105" s="623"/>
    </row>
    <row r="106" spans="1:12" ht="15" customHeight="1" x14ac:dyDescent="0.25">
      <c r="A106" s="849"/>
      <c r="B106" s="850"/>
      <c r="C106" s="541" t="s">
        <v>889</v>
      </c>
      <c r="D106" s="709"/>
      <c r="E106" s="861"/>
      <c r="F106" s="863"/>
      <c r="G106" s="142">
        <v>0</v>
      </c>
      <c r="H106" s="6"/>
      <c r="I106" s="6"/>
      <c r="J106" s="6"/>
      <c r="K106" s="6"/>
      <c r="L106" s="623"/>
    </row>
    <row r="107" spans="1:12" ht="15" customHeight="1" x14ac:dyDescent="0.25">
      <c r="A107" s="849"/>
      <c r="B107" s="850"/>
      <c r="C107" s="541" t="s">
        <v>1009</v>
      </c>
      <c r="D107" s="709"/>
      <c r="E107" s="861"/>
      <c r="F107" s="863"/>
      <c r="G107" s="142">
        <v>0</v>
      </c>
      <c r="H107" s="6"/>
      <c r="I107" s="6"/>
      <c r="J107" s="6"/>
      <c r="K107" s="6"/>
      <c r="L107" s="623"/>
    </row>
    <row r="108" spans="1:12" ht="15" customHeight="1" x14ac:dyDescent="0.25">
      <c r="A108" s="849"/>
      <c r="B108" s="850"/>
      <c r="C108" s="541" t="s">
        <v>1272</v>
      </c>
      <c r="D108" s="709"/>
      <c r="E108" s="861"/>
      <c r="F108" s="863"/>
      <c r="G108" s="142">
        <v>0</v>
      </c>
      <c r="H108" s="6"/>
      <c r="I108" s="6"/>
      <c r="J108" s="6"/>
      <c r="K108" s="6"/>
      <c r="L108" s="623"/>
    </row>
    <row r="109" spans="1:12" ht="15" customHeight="1" x14ac:dyDescent="0.25">
      <c r="A109" s="849"/>
      <c r="B109" s="850"/>
      <c r="C109" s="541" t="s">
        <v>1286</v>
      </c>
      <c r="D109" s="709"/>
      <c r="E109" s="861"/>
      <c r="F109" s="863"/>
      <c r="G109" s="142">
        <v>0</v>
      </c>
      <c r="H109" s="6"/>
      <c r="I109" s="6"/>
      <c r="J109" s="6"/>
      <c r="K109" s="6"/>
      <c r="L109" s="623"/>
    </row>
    <row r="110" spans="1:12" ht="15" customHeight="1" x14ac:dyDescent="0.25">
      <c r="A110" s="849"/>
      <c r="B110" s="850"/>
      <c r="C110" s="541" t="s">
        <v>739</v>
      </c>
      <c r="D110" s="709"/>
      <c r="E110" s="861"/>
      <c r="F110" s="863"/>
      <c r="G110" s="142">
        <v>0</v>
      </c>
      <c r="H110" s="6"/>
      <c r="I110" s="6"/>
      <c r="J110" s="6"/>
      <c r="K110" s="6"/>
      <c r="L110" s="623"/>
    </row>
    <row r="111" spans="1:12" ht="15" customHeight="1" x14ac:dyDescent="0.25">
      <c r="A111" s="542">
        <v>27</v>
      </c>
      <c r="B111" s="543" t="s">
        <v>357</v>
      </c>
      <c r="C111" s="541" t="s">
        <v>1010</v>
      </c>
      <c r="D111" s="709"/>
      <c r="E111" s="861"/>
      <c r="F111" s="863"/>
      <c r="G111" s="142">
        <v>0</v>
      </c>
      <c r="H111" s="6"/>
      <c r="I111" s="6"/>
      <c r="J111" s="6"/>
      <c r="K111" s="6"/>
      <c r="L111" s="623"/>
    </row>
    <row r="112" spans="1:12" ht="15" customHeight="1" x14ac:dyDescent="0.25">
      <c r="A112" s="849">
        <v>28</v>
      </c>
      <c r="B112" s="850" t="s">
        <v>358</v>
      </c>
      <c r="C112" s="541" t="s">
        <v>890</v>
      </c>
      <c r="D112" s="709"/>
      <c r="E112" s="861"/>
      <c r="F112" s="863"/>
      <c r="G112" s="142">
        <v>0</v>
      </c>
      <c r="H112" s="6"/>
      <c r="I112" s="6"/>
      <c r="J112" s="6"/>
      <c r="K112" s="6"/>
      <c r="L112" s="623"/>
    </row>
    <row r="113" spans="1:12" ht="15" customHeight="1" x14ac:dyDescent="0.25">
      <c r="A113" s="849"/>
      <c r="B113" s="850"/>
      <c r="C113" s="541" t="s">
        <v>748</v>
      </c>
      <c r="D113" s="709"/>
      <c r="E113" s="861"/>
      <c r="F113" s="863"/>
      <c r="G113" s="142">
        <v>0</v>
      </c>
      <c r="H113" s="6"/>
      <c r="I113" s="6"/>
      <c r="J113" s="6"/>
      <c r="K113" s="6"/>
      <c r="L113" s="623"/>
    </row>
    <row r="114" spans="1:12" ht="15" customHeight="1" x14ac:dyDescent="0.25">
      <c r="A114" s="849"/>
      <c r="B114" s="850"/>
      <c r="C114" s="541" t="s">
        <v>1011</v>
      </c>
      <c r="D114" s="709"/>
      <c r="E114" s="861"/>
      <c r="F114" s="863"/>
      <c r="G114" s="142">
        <v>0</v>
      </c>
      <c r="H114" s="6"/>
      <c r="I114" s="6"/>
      <c r="J114" s="6"/>
      <c r="K114" s="6"/>
      <c r="L114" s="623"/>
    </row>
    <row r="115" spans="1:12" ht="15" customHeight="1" x14ac:dyDescent="0.25">
      <c r="A115" s="849"/>
      <c r="B115" s="850"/>
      <c r="C115" s="541" t="s">
        <v>1057</v>
      </c>
      <c r="D115" s="709"/>
      <c r="E115" s="861"/>
      <c r="F115" s="863"/>
      <c r="G115" s="142">
        <v>0</v>
      </c>
      <c r="H115" s="6"/>
      <c r="I115" s="6"/>
      <c r="J115" s="6"/>
      <c r="K115" s="6"/>
      <c r="L115" s="623"/>
    </row>
    <row r="116" spans="1:12" ht="15" customHeight="1" x14ac:dyDescent="0.25">
      <c r="A116" s="849">
        <v>29</v>
      </c>
      <c r="B116" s="850" t="s">
        <v>359</v>
      </c>
      <c r="C116" s="541" t="s">
        <v>1012</v>
      </c>
      <c r="D116" s="709"/>
      <c r="E116" s="861"/>
      <c r="F116" s="863"/>
      <c r="G116" s="142">
        <v>0</v>
      </c>
      <c r="H116" s="6"/>
      <c r="I116" s="6"/>
      <c r="J116" s="6"/>
      <c r="K116" s="6"/>
      <c r="L116" s="623"/>
    </row>
    <row r="117" spans="1:12" ht="15" customHeight="1" x14ac:dyDescent="0.25">
      <c r="A117" s="849"/>
      <c r="B117" s="850"/>
      <c r="C117" s="541" t="s">
        <v>1287</v>
      </c>
      <c r="D117" s="709"/>
      <c r="E117" s="861"/>
      <c r="F117" s="863"/>
      <c r="G117" s="142">
        <v>0</v>
      </c>
      <c r="H117" s="6"/>
      <c r="I117" s="6"/>
      <c r="J117" s="6"/>
      <c r="K117" s="6"/>
      <c r="L117" s="623"/>
    </row>
    <row r="118" spans="1:12" ht="15" customHeight="1" x14ac:dyDescent="0.25">
      <c r="A118" s="849"/>
      <c r="B118" s="850"/>
      <c r="C118" s="541" t="s">
        <v>891</v>
      </c>
      <c r="D118" s="709"/>
      <c r="E118" s="861"/>
      <c r="F118" s="863"/>
      <c r="G118" s="142">
        <v>0</v>
      </c>
      <c r="H118" s="6"/>
      <c r="I118" s="6"/>
      <c r="J118" s="6"/>
      <c r="K118" s="6"/>
      <c r="L118" s="623"/>
    </row>
    <row r="119" spans="1:12" ht="15" customHeight="1" x14ac:dyDescent="0.25">
      <c r="A119" s="849"/>
      <c r="B119" s="850"/>
      <c r="C119" s="541" t="s">
        <v>739</v>
      </c>
      <c r="D119" s="709"/>
      <c r="E119" s="861"/>
      <c r="F119" s="863"/>
      <c r="G119" s="142">
        <v>0</v>
      </c>
      <c r="H119" s="6"/>
      <c r="I119" s="6"/>
      <c r="J119" s="6"/>
      <c r="K119" s="6"/>
      <c r="L119" s="623"/>
    </row>
    <row r="120" spans="1:12" ht="15" customHeight="1" x14ac:dyDescent="0.25">
      <c r="A120" s="849">
        <v>30</v>
      </c>
      <c r="B120" s="850" t="s">
        <v>360</v>
      </c>
      <c r="C120" s="541" t="s">
        <v>1014</v>
      </c>
      <c r="D120" s="709"/>
      <c r="E120" s="861"/>
      <c r="F120" s="863"/>
      <c r="G120" s="142">
        <v>0</v>
      </c>
      <c r="H120" s="6"/>
      <c r="I120" s="6"/>
      <c r="J120" s="6"/>
      <c r="K120" s="6"/>
      <c r="L120" s="623"/>
    </row>
    <row r="121" spans="1:12" ht="15" customHeight="1" x14ac:dyDescent="0.25">
      <c r="A121" s="849"/>
      <c r="B121" s="850"/>
      <c r="C121" s="541" t="s">
        <v>893</v>
      </c>
      <c r="D121" s="709"/>
      <c r="E121" s="861"/>
      <c r="F121" s="863"/>
      <c r="G121" s="142">
        <v>0</v>
      </c>
      <c r="H121" s="6"/>
      <c r="I121" s="6"/>
      <c r="J121" s="6"/>
      <c r="K121" s="6"/>
      <c r="L121" s="623"/>
    </row>
    <row r="122" spans="1:12" ht="15" customHeight="1" x14ac:dyDescent="0.25">
      <c r="A122" s="849"/>
      <c r="B122" s="850"/>
      <c r="C122" s="541" t="s">
        <v>892</v>
      </c>
      <c r="D122" s="709"/>
      <c r="E122" s="861"/>
      <c r="F122" s="863"/>
      <c r="G122" s="142">
        <v>0</v>
      </c>
      <c r="H122" s="6"/>
      <c r="I122" s="6"/>
      <c r="J122" s="6"/>
      <c r="K122" s="6"/>
      <c r="L122" s="623"/>
    </row>
    <row r="123" spans="1:12" ht="15" customHeight="1" x14ac:dyDescent="0.25">
      <c r="A123" s="849"/>
      <c r="B123" s="850"/>
      <c r="C123" s="541" t="s">
        <v>1288</v>
      </c>
      <c r="D123" s="709"/>
      <c r="E123" s="861"/>
      <c r="F123" s="863"/>
      <c r="G123" s="142">
        <v>0</v>
      </c>
      <c r="H123" s="6"/>
      <c r="I123" s="6"/>
      <c r="J123" s="6"/>
      <c r="K123" s="6"/>
      <c r="L123" s="623"/>
    </row>
    <row r="124" spans="1:12" ht="15" customHeight="1" x14ac:dyDescent="0.25">
      <c r="A124" s="849"/>
      <c r="B124" s="850"/>
      <c r="C124" s="541" t="s">
        <v>739</v>
      </c>
      <c r="D124" s="709"/>
      <c r="E124" s="861"/>
      <c r="F124" s="863"/>
      <c r="G124" s="142">
        <v>0</v>
      </c>
      <c r="H124" s="6"/>
      <c r="I124" s="6"/>
      <c r="J124" s="6"/>
      <c r="K124" s="6"/>
      <c r="L124" s="623"/>
    </row>
    <row r="125" spans="1:12" ht="15" customHeight="1" x14ac:dyDescent="0.25">
      <c r="A125" s="849">
        <v>31</v>
      </c>
      <c r="B125" s="850" t="s">
        <v>361</v>
      </c>
      <c r="C125" s="541" t="s">
        <v>1278</v>
      </c>
      <c r="D125" s="709"/>
      <c r="E125" s="861"/>
      <c r="F125" s="863"/>
      <c r="G125" s="142">
        <v>0</v>
      </c>
      <c r="H125" s="6"/>
      <c r="I125" s="6"/>
      <c r="J125" s="6"/>
      <c r="K125" s="6"/>
      <c r="L125" s="623"/>
    </row>
    <row r="126" spans="1:12" ht="15" customHeight="1" x14ac:dyDescent="0.25">
      <c r="A126" s="849"/>
      <c r="B126" s="850"/>
      <c r="C126" s="541" t="s">
        <v>892</v>
      </c>
      <c r="D126" s="709"/>
      <c r="E126" s="861"/>
      <c r="F126" s="863"/>
      <c r="G126" s="142">
        <v>0</v>
      </c>
      <c r="H126" s="6"/>
      <c r="I126" s="6"/>
      <c r="J126" s="6"/>
      <c r="K126" s="6"/>
      <c r="L126" s="623"/>
    </row>
    <row r="127" spans="1:12" x14ac:dyDescent="0.25">
      <c r="A127" s="849"/>
      <c r="B127" s="855"/>
      <c r="C127" s="541" t="s">
        <v>480</v>
      </c>
      <c r="D127" s="709"/>
      <c r="E127" s="861"/>
      <c r="F127" s="863"/>
      <c r="G127" s="142">
        <v>0</v>
      </c>
      <c r="H127" s="6"/>
      <c r="I127" s="6"/>
      <c r="J127" s="6"/>
      <c r="K127" s="6"/>
      <c r="L127" s="623"/>
    </row>
    <row r="128" spans="1:12" ht="15" customHeight="1" x14ac:dyDescent="0.25">
      <c r="A128" s="849"/>
      <c r="B128" s="855"/>
      <c r="C128" s="541" t="s">
        <v>739</v>
      </c>
      <c r="D128" s="709"/>
      <c r="E128" s="861"/>
      <c r="F128" s="863"/>
      <c r="G128" s="142">
        <v>0</v>
      </c>
      <c r="H128" s="6"/>
      <c r="I128" s="6"/>
      <c r="J128" s="6"/>
      <c r="K128" s="6"/>
      <c r="L128" s="623"/>
    </row>
    <row r="129" spans="1:12" ht="15" customHeight="1" x14ac:dyDescent="0.25">
      <c r="A129" s="849">
        <v>32</v>
      </c>
      <c r="B129" s="850" t="s">
        <v>362</v>
      </c>
      <c r="C129" s="541" t="s">
        <v>1015</v>
      </c>
      <c r="D129" s="709"/>
      <c r="E129" s="861"/>
      <c r="F129" s="863"/>
      <c r="G129" s="142">
        <v>0</v>
      </c>
      <c r="H129" s="6"/>
      <c r="I129" s="6"/>
      <c r="J129" s="6"/>
      <c r="K129" s="6"/>
      <c r="L129" s="623"/>
    </row>
    <row r="130" spans="1:12" ht="15" customHeight="1" x14ac:dyDescent="0.25">
      <c r="A130" s="849"/>
      <c r="B130" s="850"/>
      <c r="C130" s="541" t="s">
        <v>894</v>
      </c>
      <c r="D130" s="709"/>
      <c r="E130" s="861"/>
      <c r="F130" s="863"/>
      <c r="G130" s="142">
        <v>0</v>
      </c>
      <c r="H130" s="6"/>
      <c r="I130" s="6"/>
      <c r="J130" s="6"/>
      <c r="K130" s="6"/>
      <c r="L130" s="623"/>
    </row>
    <row r="131" spans="1:12" ht="15" customHeight="1" x14ac:dyDescent="0.25">
      <c r="A131" s="849"/>
      <c r="B131" s="850"/>
      <c r="C131" s="541" t="s">
        <v>1279</v>
      </c>
      <c r="D131" s="709"/>
      <c r="E131" s="861"/>
      <c r="F131" s="863"/>
      <c r="G131" s="142">
        <v>0</v>
      </c>
      <c r="H131" s="6"/>
      <c r="I131" s="6"/>
      <c r="J131" s="6"/>
      <c r="K131" s="6"/>
      <c r="L131" s="623"/>
    </row>
    <row r="132" spans="1:12" ht="15" customHeight="1" x14ac:dyDescent="0.25">
      <c r="A132" s="849"/>
      <c r="B132" s="850"/>
      <c r="C132" s="541" t="s">
        <v>739</v>
      </c>
      <c r="D132" s="709"/>
      <c r="E132" s="861"/>
      <c r="F132" s="863"/>
      <c r="G132" s="142">
        <v>0</v>
      </c>
      <c r="H132" s="6"/>
      <c r="I132" s="6"/>
      <c r="J132" s="6"/>
      <c r="K132" s="6"/>
      <c r="L132" s="623"/>
    </row>
    <row r="133" spans="1:12" ht="15" customHeight="1" x14ac:dyDescent="0.25">
      <c r="A133" s="849">
        <v>33</v>
      </c>
      <c r="B133" s="850" t="s">
        <v>363</v>
      </c>
      <c r="C133" s="541" t="s">
        <v>1289</v>
      </c>
      <c r="D133" s="709"/>
      <c r="E133" s="861"/>
      <c r="F133" s="863"/>
      <c r="G133" s="142">
        <v>0</v>
      </c>
      <c r="H133" s="6"/>
      <c r="I133" s="6"/>
      <c r="J133" s="6"/>
      <c r="K133" s="6"/>
      <c r="L133" s="623"/>
    </row>
    <row r="134" spans="1:12" ht="15" customHeight="1" x14ac:dyDescent="0.25">
      <c r="A134" s="849"/>
      <c r="B134" s="850"/>
      <c r="C134" s="541" t="s">
        <v>380</v>
      </c>
      <c r="D134" s="709"/>
      <c r="E134" s="861"/>
      <c r="F134" s="863"/>
      <c r="G134" s="142">
        <v>0</v>
      </c>
      <c r="H134" s="6"/>
      <c r="I134" s="6"/>
      <c r="J134" s="6"/>
      <c r="K134" s="6"/>
      <c r="L134" s="623"/>
    </row>
    <row r="135" spans="1:12" ht="15" customHeight="1" x14ac:dyDescent="0.25">
      <c r="A135" s="849"/>
      <c r="B135" s="850"/>
      <c r="C135" s="541" t="s">
        <v>477</v>
      </c>
      <c r="D135" s="709"/>
      <c r="E135" s="861"/>
      <c r="F135" s="863"/>
      <c r="G135" s="142">
        <v>0</v>
      </c>
      <c r="H135" s="6"/>
      <c r="I135" s="6"/>
      <c r="J135" s="6"/>
      <c r="K135" s="6"/>
      <c r="L135" s="623"/>
    </row>
    <row r="136" spans="1:12" ht="15" customHeight="1" x14ac:dyDescent="0.25">
      <c r="A136" s="849"/>
      <c r="B136" s="850"/>
      <c r="C136" s="541" t="s">
        <v>1282</v>
      </c>
      <c r="D136" s="709"/>
      <c r="E136" s="861"/>
      <c r="F136" s="863"/>
      <c r="G136" s="142">
        <v>0</v>
      </c>
      <c r="H136" s="6"/>
      <c r="I136" s="6"/>
      <c r="J136" s="6"/>
      <c r="K136" s="6"/>
      <c r="L136" s="623"/>
    </row>
    <row r="137" spans="1:12" ht="15" customHeight="1" x14ac:dyDescent="0.25">
      <c r="A137" s="849"/>
      <c r="B137" s="855"/>
      <c r="C137" s="541" t="s">
        <v>1286</v>
      </c>
      <c r="D137" s="709"/>
      <c r="E137" s="861"/>
      <c r="F137" s="863"/>
      <c r="G137" s="142">
        <v>0</v>
      </c>
      <c r="H137" s="6"/>
      <c r="I137" s="6"/>
      <c r="J137" s="6"/>
      <c r="K137" s="6"/>
      <c r="L137" s="623"/>
    </row>
    <row r="138" spans="1:12" ht="15" customHeight="1" x14ac:dyDescent="0.25">
      <c r="A138" s="845">
        <v>34</v>
      </c>
      <c r="B138" s="847" t="s">
        <v>364</v>
      </c>
      <c r="C138" s="541" t="s">
        <v>888</v>
      </c>
      <c r="D138" s="709"/>
      <c r="E138" s="861"/>
      <c r="F138" s="863"/>
      <c r="G138" s="142">
        <v>0</v>
      </c>
      <c r="H138" s="6"/>
      <c r="I138" s="6"/>
      <c r="J138" s="6"/>
      <c r="K138" s="6"/>
      <c r="L138" s="623"/>
    </row>
    <row r="139" spans="1:12" ht="15" customHeight="1" x14ac:dyDescent="0.25">
      <c r="A139" s="866"/>
      <c r="B139" s="867"/>
      <c r="C139" s="541" t="s">
        <v>1016</v>
      </c>
      <c r="D139" s="709"/>
      <c r="E139" s="861"/>
      <c r="F139" s="863"/>
      <c r="G139" s="142">
        <v>0</v>
      </c>
      <c r="H139" s="6"/>
      <c r="I139" s="6"/>
      <c r="J139" s="6"/>
      <c r="K139" s="6"/>
      <c r="L139" s="623"/>
    </row>
    <row r="140" spans="1:12" ht="15" customHeight="1" x14ac:dyDescent="0.25">
      <c r="A140" s="866"/>
      <c r="B140" s="867"/>
      <c r="C140" s="541" t="s">
        <v>750</v>
      </c>
      <c r="D140" s="709"/>
      <c r="E140" s="861"/>
      <c r="F140" s="863"/>
      <c r="G140" s="142">
        <v>0</v>
      </c>
      <c r="H140" s="6"/>
      <c r="I140" s="6"/>
      <c r="J140" s="6"/>
      <c r="K140" s="6"/>
      <c r="L140" s="623"/>
    </row>
    <row r="141" spans="1:12" ht="15" customHeight="1" x14ac:dyDescent="0.25">
      <c r="A141" s="866"/>
      <c r="B141" s="867"/>
      <c r="C141" s="541" t="s">
        <v>484</v>
      </c>
      <c r="D141" s="709"/>
      <c r="E141" s="861"/>
      <c r="F141" s="863"/>
      <c r="G141" s="142">
        <v>0</v>
      </c>
      <c r="H141" s="6"/>
      <c r="I141" s="6"/>
      <c r="J141" s="6"/>
      <c r="K141" s="6"/>
      <c r="L141" s="623"/>
    </row>
    <row r="142" spans="1:12" ht="15" customHeight="1" x14ac:dyDescent="0.25">
      <c r="A142" s="866"/>
      <c r="B142" s="867"/>
      <c r="C142" s="541" t="s">
        <v>1058</v>
      </c>
      <c r="D142" s="709"/>
      <c r="E142" s="861"/>
      <c r="F142" s="863"/>
      <c r="G142" s="142">
        <v>0</v>
      </c>
      <c r="H142" s="6"/>
      <c r="I142" s="6"/>
      <c r="J142" s="6"/>
      <c r="K142" s="6"/>
      <c r="L142" s="623"/>
    </row>
    <row r="143" spans="1:12" ht="15" customHeight="1" x14ac:dyDescent="0.25">
      <c r="A143" s="866"/>
      <c r="B143" s="867"/>
      <c r="C143" s="541" t="s">
        <v>1290</v>
      </c>
      <c r="D143" s="709"/>
      <c r="E143" s="861"/>
      <c r="F143" s="863"/>
      <c r="G143" s="142">
        <v>0</v>
      </c>
      <c r="H143" s="6"/>
      <c r="I143" s="6"/>
      <c r="J143" s="6"/>
      <c r="K143" s="6"/>
      <c r="L143" s="623"/>
    </row>
    <row r="144" spans="1:12" ht="15" customHeight="1" x14ac:dyDescent="0.25">
      <c r="A144" s="866"/>
      <c r="B144" s="867"/>
      <c r="C144" s="541" t="s">
        <v>1286</v>
      </c>
      <c r="D144" s="709"/>
      <c r="E144" s="861"/>
      <c r="F144" s="863"/>
      <c r="G144" s="142">
        <v>0</v>
      </c>
      <c r="H144" s="6"/>
      <c r="I144" s="6"/>
      <c r="J144" s="6"/>
      <c r="K144" s="6"/>
      <c r="L144" s="623"/>
    </row>
    <row r="145" spans="1:12" ht="15" customHeight="1" x14ac:dyDescent="0.25">
      <c r="A145" s="846"/>
      <c r="B145" s="848"/>
      <c r="C145" s="541" t="s">
        <v>739</v>
      </c>
      <c r="D145" s="709"/>
      <c r="E145" s="861"/>
      <c r="F145" s="863"/>
      <c r="G145" s="142">
        <v>0</v>
      </c>
      <c r="H145" s="6"/>
      <c r="I145" s="6"/>
      <c r="J145" s="6"/>
      <c r="K145" s="6"/>
      <c r="L145" s="623"/>
    </row>
    <row r="146" spans="1:12" ht="15" customHeight="1" x14ac:dyDescent="0.25">
      <c r="A146" s="845">
        <v>35</v>
      </c>
      <c r="B146" s="847" t="s">
        <v>365</v>
      </c>
      <c r="C146" s="541" t="s">
        <v>1282</v>
      </c>
      <c r="D146" s="709"/>
      <c r="E146" s="861"/>
      <c r="F146" s="863"/>
      <c r="G146" s="142">
        <v>0</v>
      </c>
      <c r="H146" s="6"/>
      <c r="I146" s="6"/>
      <c r="J146" s="6"/>
      <c r="K146" s="6"/>
      <c r="L146" s="623"/>
    </row>
    <row r="147" spans="1:12" ht="15" customHeight="1" x14ac:dyDescent="0.25">
      <c r="A147" s="868"/>
      <c r="B147" s="869"/>
      <c r="C147" s="541" t="s">
        <v>1291</v>
      </c>
      <c r="D147" s="709"/>
      <c r="E147" s="861"/>
      <c r="F147" s="863"/>
      <c r="G147" s="142">
        <v>0</v>
      </c>
      <c r="H147" s="6"/>
      <c r="I147" s="6"/>
      <c r="J147" s="6"/>
      <c r="K147" s="6"/>
      <c r="L147" s="623"/>
    </row>
    <row r="148" spans="1:12" x14ac:dyDescent="0.25">
      <c r="A148" s="846"/>
      <c r="B148" s="848"/>
      <c r="C148" s="541" t="s">
        <v>1294</v>
      </c>
      <c r="D148" s="709"/>
      <c r="E148" s="861"/>
      <c r="F148" s="863"/>
      <c r="G148" s="142">
        <v>0</v>
      </c>
      <c r="H148" s="6"/>
      <c r="I148" s="6"/>
      <c r="J148" s="6"/>
      <c r="K148" s="6"/>
      <c r="L148" s="623"/>
    </row>
    <row r="149" spans="1:12" ht="15" customHeight="1" x14ac:dyDescent="0.25">
      <c r="A149" s="849">
        <v>36</v>
      </c>
      <c r="B149" s="850" t="s">
        <v>366</v>
      </c>
      <c r="C149" s="541" t="s">
        <v>1019</v>
      </c>
      <c r="D149" s="709"/>
      <c r="E149" s="861"/>
      <c r="F149" s="863"/>
      <c r="G149" s="142">
        <v>0</v>
      </c>
      <c r="H149" s="6"/>
      <c r="I149" s="6"/>
      <c r="J149" s="6"/>
      <c r="K149" s="6"/>
      <c r="L149" s="623"/>
    </row>
    <row r="150" spans="1:12" ht="15" customHeight="1" x14ac:dyDescent="0.25">
      <c r="A150" s="849"/>
      <c r="B150" s="850"/>
      <c r="C150" s="541" t="s">
        <v>739</v>
      </c>
      <c r="D150" s="709"/>
      <c r="E150" s="861"/>
      <c r="F150" s="863"/>
      <c r="G150" s="142">
        <v>0</v>
      </c>
      <c r="H150" s="6"/>
      <c r="I150" s="6"/>
      <c r="J150" s="6"/>
      <c r="K150" s="6"/>
      <c r="L150" s="623"/>
    </row>
    <row r="151" spans="1:12" ht="15" customHeight="1" x14ac:dyDescent="0.25">
      <c r="A151" s="849">
        <v>37</v>
      </c>
      <c r="B151" s="850" t="s">
        <v>367</v>
      </c>
      <c r="C151" s="541" t="s">
        <v>1020</v>
      </c>
      <c r="D151" s="709"/>
      <c r="E151" s="861"/>
      <c r="F151" s="863"/>
      <c r="G151" s="142">
        <v>0</v>
      </c>
      <c r="H151" s="6"/>
      <c r="I151" s="6"/>
      <c r="J151" s="6"/>
      <c r="K151" s="6"/>
      <c r="L151" s="623"/>
    </row>
    <row r="152" spans="1:12" ht="15" customHeight="1" x14ac:dyDescent="0.25">
      <c r="A152" s="849"/>
      <c r="B152" s="850"/>
      <c r="C152" s="541" t="s">
        <v>739</v>
      </c>
      <c r="D152" s="709"/>
      <c r="E152" s="861"/>
      <c r="F152" s="863"/>
      <c r="G152" s="142">
        <v>0</v>
      </c>
      <c r="H152" s="6"/>
      <c r="I152" s="6"/>
      <c r="J152" s="6"/>
      <c r="K152" s="6"/>
      <c r="L152" s="623"/>
    </row>
    <row r="153" spans="1:12" ht="15" customHeight="1" x14ac:dyDescent="0.25">
      <c r="A153" s="849">
        <v>38</v>
      </c>
      <c r="B153" s="850" t="s">
        <v>368</v>
      </c>
      <c r="C153" s="541" t="s">
        <v>1292</v>
      </c>
      <c r="D153" s="709"/>
      <c r="E153" s="861"/>
      <c r="F153" s="863"/>
      <c r="G153" s="142">
        <v>0</v>
      </c>
      <c r="H153" s="6"/>
      <c r="I153" s="6"/>
      <c r="J153" s="6"/>
      <c r="K153" s="6"/>
      <c r="L153" s="623"/>
    </row>
    <row r="154" spans="1:12" x14ac:dyDescent="0.25">
      <c r="A154" s="849"/>
      <c r="B154" s="850"/>
      <c r="C154" s="541" t="s">
        <v>895</v>
      </c>
      <c r="D154" s="709"/>
      <c r="E154" s="861"/>
      <c r="F154" s="864"/>
      <c r="G154" s="142">
        <v>0</v>
      </c>
      <c r="H154" s="6"/>
      <c r="I154" s="6"/>
      <c r="J154" s="6"/>
      <c r="K154" s="6"/>
      <c r="L154" s="623"/>
    </row>
    <row r="155" spans="1:12" s="28" customFormat="1" x14ac:dyDescent="0.25">
      <c r="A155" s="849"/>
      <c r="B155" s="850"/>
      <c r="C155" s="541" t="s">
        <v>852</v>
      </c>
      <c r="D155" s="709"/>
      <c r="E155" s="861"/>
      <c r="F155" s="130"/>
      <c r="G155" s="142">
        <v>0</v>
      </c>
      <c r="H155" s="130"/>
      <c r="I155" s="130"/>
      <c r="J155" s="130"/>
      <c r="K155" s="130"/>
      <c r="L155" s="130"/>
    </row>
    <row r="156" spans="1:12" s="28" customFormat="1" x14ac:dyDescent="0.25">
      <c r="A156" s="849"/>
      <c r="B156" s="850"/>
      <c r="C156" s="541" t="s">
        <v>739</v>
      </c>
      <c r="D156" s="709"/>
      <c r="E156" s="861"/>
      <c r="F156" s="130"/>
      <c r="G156" s="142">
        <v>0</v>
      </c>
      <c r="H156" s="130"/>
      <c r="I156" s="130"/>
      <c r="J156" s="130"/>
      <c r="K156" s="130"/>
      <c r="L156" s="130"/>
    </row>
    <row r="157" spans="1:12" ht="34.950000000000003" customHeight="1" x14ac:dyDescent="0.25">
      <c r="A157" s="849">
        <v>39</v>
      </c>
      <c r="B157" s="850" t="s">
        <v>369</v>
      </c>
      <c r="C157" s="541" t="s">
        <v>471</v>
      </c>
      <c r="D157" s="709"/>
      <c r="E157" s="861"/>
      <c r="F157" s="254"/>
      <c r="G157" s="142">
        <v>0</v>
      </c>
      <c r="H157" s="6"/>
      <c r="I157" s="6"/>
      <c r="J157" s="6"/>
      <c r="K157" s="6"/>
      <c r="L157" s="6"/>
    </row>
    <row r="158" spans="1:12" x14ac:dyDescent="0.25">
      <c r="A158" s="849"/>
      <c r="B158" s="850"/>
      <c r="C158" s="541" t="s">
        <v>1293</v>
      </c>
      <c r="D158" s="709"/>
      <c r="E158" s="861"/>
      <c r="F158" s="254"/>
      <c r="G158" s="142">
        <v>0</v>
      </c>
      <c r="H158" s="6"/>
      <c r="I158" s="6"/>
      <c r="J158" s="6"/>
      <c r="K158" s="6"/>
      <c r="L158" s="6"/>
    </row>
    <row r="159" spans="1:12" x14ac:dyDescent="0.25">
      <c r="A159" s="849"/>
      <c r="B159" s="850"/>
      <c r="C159" s="541" t="s">
        <v>739</v>
      </c>
      <c r="D159" s="709"/>
      <c r="E159" s="861"/>
      <c r="F159" s="254"/>
      <c r="G159" s="142">
        <v>0</v>
      </c>
      <c r="H159" s="6"/>
      <c r="I159" s="6"/>
      <c r="J159" s="6"/>
      <c r="K159" s="6"/>
      <c r="L159" s="6"/>
    </row>
    <row r="160" spans="1:12" x14ac:dyDescent="0.25">
      <c r="A160" s="849">
        <v>40</v>
      </c>
      <c r="B160" s="850" t="s">
        <v>370</v>
      </c>
      <c r="C160" s="541" t="s">
        <v>1282</v>
      </c>
      <c r="D160" s="709"/>
      <c r="E160" s="861"/>
      <c r="F160" s="254"/>
      <c r="G160" s="142">
        <v>0</v>
      </c>
      <c r="H160" s="6"/>
      <c r="I160" s="6"/>
      <c r="J160" s="6"/>
      <c r="K160" s="6"/>
      <c r="L160" s="6"/>
    </row>
    <row r="161" spans="1:12" x14ac:dyDescent="0.25">
      <c r="A161" s="849"/>
      <c r="B161" s="855"/>
      <c r="C161" s="541" t="s">
        <v>1294</v>
      </c>
      <c r="D161" s="709"/>
      <c r="E161" s="861"/>
      <c r="F161" s="254"/>
      <c r="G161" s="142">
        <v>0</v>
      </c>
      <c r="H161" s="6"/>
      <c r="I161" s="6"/>
      <c r="J161" s="6"/>
      <c r="K161" s="6"/>
      <c r="L161" s="6"/>
    </row>
    <row r="162" spans="1:12" x14ac:dyDescent="0.25">
      <c r="A162" s="849">
        <v>41</v>
      </c>
      <c r="B162" s="850" t="s">
        <v>371</v>
      </c>
      <c r="C162" s="541" t="s">
        <v>1022</v>
      </c>
      <c r="D162" s="709"/>
      <c r="E162" s="861"/>
      <c r="F162" s="254"/>
      <c r="G162" s="142">
        <v>0</v>
      </c>
      <c r="H162" s="6"/>
      <c r="I162" s="6"/>
      <c r="J162" s="6"/>
      <c r="K162" s="6"/>
      <c r="L162" s="6"/>
    </row>
    <row r="163" spans="1:12" x14ac:dyDescent="0.25">
      <c r="A163" s="849"/>
      <c r="B163" s="850"/>
      <c r="C163" s="541" t="s">
        <v>748</v>
      </c>
      <c r="D163" s="709"/>
      <c r="E163" s="861"/>
      <c r="F163" s="254"/>
      <c r="G163" s="142">
        <v>0</v>
      </c>
      <c r="H163" s="6"/>
      <c r="I163" s="6"/>
      <c r="J163" s="6"/>
      <c r="K163" s="6"/>
      <c r="L163" s="6"/>
    </row>
    <row r="164" spans="1:12" x14ac:dyDescent="0.25">
      <c r="A164" s="849"/>
      <c r="B164" s="850"/>
      <c r="C164" s="541" t="s">
        <v>739</v>
      </c>
      <c r="D164" s="709"/>
      <c r="E164" s="861"/>
      <c r="F164" s="254"/>
      <c r="G164" s="142">
        <v>0</v>
      </c>
      <c r="H164" s="6"/>
      <c r="I164" s="6"/>
      <c r="J164" s="6"/>
      <c r="K164" s="6"/>
      <c r="L164" s="6"/>
    </row>
    <row r="165" spans="1:12" x14ac:dyDescent="0.25">
      <c r="A165" s="849">
        <v>42</v>
      </c>
      <c r="B165" s="850" t="s">
        <v>372</v>
      </c>
      <c r="C165" s="541" t="s">
        <v>874</v>
      </c>
      <c r="D165" s="709"/>
      <c r="E165" s="861"/>
      <c r="F165" s="254"/>
      <c r="G165" s="142">
        <v>0</v>
      </c>
      <c r="H165" s="6"/>
      <c r="I165" s="6"/>
      <c r="J165" s="6"/>
      <c r="K165" s="6"/>
      <c r="L165" s="6"/>
    </row>
    <row r="166" spans="1:12" x14ac:dyDescent="0.25">
      <c r="A166" s="849"/>
      <c r="B166" s="850"/>
      <c r="C166" s="541" t="s">
        <v>739</v>
      </c>
      <c r="D166" s="709"/>
      <c r="E166" s="861"/>
      <c r="F166" s="254"/>
      <c r="G166" s="142">
        <v>0</v>
      </c>
      <c r="H166" s="6"/>
      <c r="I166" s="6"/>
      <c r="J166" s="6"/>
      <c r="K166" s="6"/>
      <c r="L166" s="6"/>
    </row>
    <row r="167" spans="1:12" x14ac:dyDescent="0.25">
      <c r="A167" s="546">
        <v>43</v>
      </c>
      <c r="B167" s="547" t="s">
        <v>373</v>
      </c>
      <c r="C167" s="548" t="s">
        <v>1296</v>
      </c>
      <c r="D167" s="710"/>
      <c r="E167" s="862"/>
      <c r="F167" s="254"/>
      <c r="G167" s="142">
        <v>0</v>
      </c>
      <c r="H167" s="6"/>
      <c r="I167" s="6"/>
      <c r="J167" s="6"/>
      <c r="K167" s="6"/>
      <c r="L167" s="6"/>
    </row>
    <row r="168" spans="1:12" ht="14.4" x14ac:dyDescent="0.3">
      <c r="A168" s="857" t="s">
        <v>897</v>
      </c>
      <c r="B168" s="857"/>
      <c r="C168" s="857"/>
      <c r="D168" s="858"/>
      <c r="E168" s="858"/>
      <c r="F168" s="858"/>
      <c r="G168" s="241">
        <f>SUM(G14:G167)</f>
        <v>14</v>
      </c>
      <c r="H168" s="130"/>
      <c r="I168" s="130"/>
      <c r="J168" s="130"/>
      <c r="K168" s="130"/>
      <c r="L168" s="130"/>
    </row>
    <row r="169" spans="1:12" ht="14.4" x14ac:dyDescent="0.3">
      <c r="A169" s="200" t="s">
        <v>1051</v>
      </c>
      <c r="B169" s="203"/>
      <c r="C169" s="203"/>
      <c r="D169" s="204"/>
      <c r="E169" s="204"/>
      <c r="F169" s="204"/>
      <c r="G169" s="205"/>
      <c r="H169" s="206"/>
      <c r="I169" s="206"/>
      <c r="J169" s="206"/>
      <c r="K169" s="206"/>
      <c r="L169" s="206"/>
    </row>
    <row r="170" spans="1:12" ht="48" customHeight="1" x14ac:dyDescent="0.4">
      <c r="A170" s="635" t="s">
        <v>1337</v>
      </c>
      <c r="B170" s="625"/>
      <c r="C170" s="625"/>
      <c r="D170" s="625"/>
      <c r="E170" s="625"/>
      <c r="F170" s="625"/>
      <c r="G170" s="625"/>
      <c r="H170" s="625"/>
      <c r="I170" s="625"/>
      <c r="J170" s="625"/>
      <c r="K170" s="625"/>
      <c r="L170" s="625"/>
    </row>
    <row r="171" spans="1:12" ht="14.4" x14ac:dyDescent="0.3">
      <c r="A171" s="359"/>
      <c r="C171" s="82" t="s">
        <v>752</v>
      </c>
      <c r="F171" s="359" t="s">
        <v>812</v>
      </c>
      <c r="H171" s="359"/>
      <c r="I171" s="359" t="s">
        <v>751</v>
      </c>
      <c r="J171" s="291"/>
      <c r="K171" s="291"/>
    </row>
    <row r="172" spans="1:12" x14ac:dyDescent="0.25">
      <c r="A172" s="55" t="s">
        <v>706</v>
      </c>
      <c r="C172" s="55" t="s">
        <v>1578</v>
      </c>
      <c r="D172" s="359"/>
      <c r="E172" s="346"/>
      <c r="G172" s="346"/>
      <c r="H172" s="346"/>
      <c r="I172" s="346"/>
    </row>
    <row r="173" spans="1:12" x14ac:dyDescent="0.25">
      <c r="A173" s="345" t="s">
        <v>699</v>
      </c>
      <c r="B173" s="346"/>
      <c r="C173" s="624" t="s">
        <v>700</v>
      </c>
      <c r="D173" s="624"/>
      <c r="E173" s="624"/>
      <c r="F173" s="624"/>
      <c r="G173" s="624"/>
      <c r="H173" s="624"/>
      <c r="I173" s="624"/>
    </row>
    <row r="175" spans="1:12" x14ac:dyDescent="0.25">
      <c r="A175" s="352" t="s">
        <v>836</v>
      </c>
    </row>
  </sheetData>
  <mergeCells count="103">
    <mergeCell ref="A168:F168"/>
    <mergeCell ref="A170:L170"/>
    <mergeCell ref="C173:I173"/>
    <mergeCell ref="A160:A161"/>
    <mergeCell ref="B160:B161"/>
    <mergeCell ref="A162:A164"/>
    <mergeCell ref="B162:B164"/>
    <mergeCell ref="A165:A166"/>
    <mergeCell ref="B165:B166"/>
    <mergeCell ref="E14:E167"/>
    <mergeCell ref="F14:F154"/>
    <mergeCell ref="L14:L154"/>
    <mergeCell ref="A151:A152"/>
    <mergeCell ref="B151:B152"/>
    <mergeCell ref="A153:A156"/>
    <mergeCell ref="B153:B156"/>
    <mergeCell ref="A157:A159"/>
    <mergeCell ref="B157:B159"/>
    <mergeCell ref="A138:A145"/>
    <mergeCell ref="B138:B145"/>
    <mergeCell ref="A146:A148"/>
    <mergeCell ref="B146:B148"/>
    <mergeCell ref="A149:A150"/>
    <mergeCell ref="B149:B150"/>
    <mergeCell ref="A125:A128"/>
    <mergeCell ref="B125:B128"/>
    <mergeCell ref="A129:A132"/>
    <mergeCell ref="B129:B132"/>
    <mergeCell ref="A133:A137"/>
    <mergeCell ref="B133:B137"/>
    <mergeCell ref="A112:A115"/>
    <mergeCell ref="B112:B115"/>
    <mergeCell ref="A116:A119"/>
    <mergeCell ref="B116:B119"/>
    <mergeCell ref="A120:A124"/>
    <mergeCell ref="B120:B124"/>
    <mergeCell ref="A92:A98"/>
    <mergeCell ref="B92:B98"/>
    <mergeCell ref="A99:A100"/>
    <mergeCell ref="B99:B100"/>
    <mergeCell ref="A101:A110"/>
    <mergeCell ref="B101:B110"/>
    <mergeCell ref="A83:A85"/>
    <mergeCell ref="B83:B85"/>
    <mergeCell ref="A86:A88"/>
    <mergeCell ref="B86:B88"/>
    <mergeCell ref="A89:A91"/>
    <mergeCell ref="B89:B91"/>
    <mergeCell ref="B68:B70"/>
    <mergeCell ref="A71:A76"/>
    <mergeCell ref="B71:B76"/>
    <mergeCell ref="A77:A82"/>
    <mergeCell ref="B77:B82"/>
    <mergeCell ref="A56:A58"/>
    <mergeCell ref="B56:B58"/>
    <mergeCell ref="A59:A65"/>
    <mergeCell ref="B59:B65"/>
    <mergeCell ref="A66:A67"/>
    <mergeCell ref="B66:B67"/>
    <mergeCell ref="A25:A29"/>
    <mergeCell ref="B25:B29"/>
    <mergeCell ref="A30:A32"/>
    <mergeCell ref="B30:B32"/>
    <mergeCell ref="A14:A16"/>
    <mergeCell ref="B14:B16"/>
    <mergeCell ref="D14:D167"/>
    <mergeCell ref="A17:A18"/>
    <mergeCell ref="B17:B18"/>
    <mergeCell ref="A19:A22"/>
    <mergeCell ref="B19:B22"/>
    <mergeCell ref="A47:A50"/>
    <mergeCell ref="B47:B50"/>
    <mergeCell ref="A51:A53"/>
    <mergeCell ref="B51:B53"/>
    <mergeCell ref="A54:A55"/>
    <mergeCell ref="B54:B55"/>
    <mergeCell ref="A33:A37"/>
    <mergeCell ref="B33:B37"/>
    <mergeCell ref="A39:A43"/>
    <mergeCell ref="B39:B43"/>
    <mergeCell ref="A45:A46"/>
    <mergeCell ref="B45:B46"/>
    <mergeCell ref="A68:A70"/>
    <mergeCell ref="B13:C13"/>
    <mergeCell ref="A9:A12"/>
    <mergeCell ref="B9:C12"/>
    <mergeCell ref="D9:D12"/>
    <mergeCell ref="E9:E12"/>
    <mergeCell ref="F9:F12"/>
    <mergeCell ref="G9:K9"/>
    <mergeCell ref="A23:A24"/>
    <mergeCell ref="B23:B24"/>
    <mergeCell ref="K1:L1"/>
    <mergeCell ref="A2:L2"/>
    <mergeCell ref="A3:L3"/>
    <mergeCell ref="A4:L4"/>
    <mergeCell ref="A6:L6"/>
    <mergeCell ref="A7:L7"/>
    <mergeCell ref="L9:L12"/>
    <mergeCell ref="G10:G12"/>
    <mergeCell ref="H10:K10"/>
    <mergeCell ref="H11:I11"/>
    <mergeCell ref="J11:K11"/>
  </mergeCells>
  <pageMargins left="0.78740157480314965" right="0.78740157480314965" top="0.98425196850393704" bottom="0.59055118110236227" header="0.31496062992125984" footer="0.31496062992125984"/>
  <pageSetup paperSize="9" scale="82" fitToHeight="0" orientation="landscape" r:id="rId1"/>
  <rowBreaks count="4" manualBreakCount="4">
    <brk id="36" max="11" man="1"/>
    <brk id="72" max="11" man="1"/>
    <brk id="106" max="11" man="1"/>
    <brk id="145" max="11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14"/>
  <sheetViews>
    <sheetView view="pageBreakPreview" topLeftCell="A92" zoomScaleNormal="100" zoomScaleSheetLayoutView="100" workbookViewId="0">
      <selection activeCell="G93" sqref="G93"/>
    </sheetView>
  </sheetViews>
  <sheetFormatPr defaultColWidth="8.88671875" defaultRowHeight="13.2" x14ac:dyDescent="0.25"/>
  <cols>
    <col min="1" max="1" width="5.33203125" style="135" customWidth="1"/>
    <col min="2" max="2" width="18.6640625" style="135" customWidth="1"/>
    <col min="3" max="3" width="23" style="135" customWidth="1"/>
    <col min="4" max="4" width="14.88671875" style="135" customWidth="1"/>
    <col min="5" max="5" width="44.109375" style="15" customWidth="1"/>
    <col min="6" max="6" width="10.33203125" style="15" customWidth="1"/>
    <col min="7" max="7" width="5.6640625" style="15" customWidth="1"/>
    <col min="8" max="8" width="6.5546875" style="135" customWidth="1"/>
    <col min="9" max="9" width="6.6640625" style="135" customWidth="1"/>
    <col min="10" max="10" width="6.5546875" style="135" customWidth="1"/>
    <col min="11" max="11" width="6.44140625" style="135" customWidth="1"/>
    <col min="12" max="12" width="11.88671875" style="135" customWidth="1"/>
    <col min="13" max="16384" width="8.88671875" style="135"/>
  </cols>
  <sheetData>
    <row r="1" spans="1:12" x14ac:dyDescent="0.25">
      <c r="K1" s="647" t="s">
        <v>257</v>
      </c>
      <c r="L1" s="647"/>
    </row>
    <row r="2" spans="1:12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x14ac:dyDescent="0.25">
      <c r="A3" s="645" t="s">
        <v>250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2.75" x14ac:dyDescent="0.2">
      <c r="F5" s="117"/>
    </row>
    <row r="6" spans="1:12" x14ac:dyDescent="0.25">
      <c r="A6" s="653" t="s">
        <v>692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</row>
    <row r="7" spans="1:12" ht="26.4" customHeight="1" x14ac:dyDescent="0.25">
      <c r="A7" s="654" t="s">
        <v>1065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ht="7.95" customHeight="1" x14ac:dyDescent="0.2"/>
    <row r="9" spans="1:12" x14ac:dyDescent="0.25">
      <c r="A9" s="616" t="s">
        <v>421</v>
      </c>
      <c r="B9" s="664" t="s">
        <v>203</v>
      </c>
      <c r="C9" s="806"/>
      <c r="D9" s="616" t="s">
        <v>251</v>
      </c>
      <c r="E9" s="616" t="s">
        <v>252</v>
      </c>
      <c r="F9" s="616" t="s">
        <v>148</v>
      </c>
      <c r="G9" s="616" t="s">
        <v>253</v>
      </c>
      <c r="H9" s="616"/>
      <c r="I9" s="616"/>
      <c r="J9" s="616"/>
      <c r="K9" s="616"/>
      <c r="L9" s="616" t="s">
        <v>254</v>
      </c>
    </row>
    <row r="10" spans="1:12" x14ac:dyDescent="0.25">
      <c r="A10" s="616"/>
      <c r="B10" s="807"/>
      <c r="C10" s="808"/>
      <c r="D10" s="616"/>
      <c r="E10" s="616"/>
      <c r="F10" s="616"/>
      <c r="G10" s="616" t="s">
        <v>191</v>
      </c>
      <c r="H10" s="616" t="s">
        <v>155</v>
      </c>
      <c r="I10" s="616"/>
      <c r="J10" s="616"/>
      <c r="K10" s="616"/>
      <c r="L10" s="616"/>
    </row>
    <row r="11" spans="1:12" x14ac:dyDescent="0.25">
      <c r="A11" s="616"/>
      <c r="B11" s="807"/>
      <c r="C11" s="808"/>
      <c r="D11" s="616"/>
      <c r="E11" s="616"/>
      <c r="F11" s="616"/>
      <c r="G11" s="616"/>
      <c r="H11" s="616" t="s">
        <v>210</v>
      </c>
      <c r="I11" s="616"/>
      <c r="J11" s="616" t="s">
        <v>211</v>
      </c>
      <c r="K11" s="616"/>
      <c r="L11" s="616"/>
    </row>
    <row r="12" spans="1:12" ht="39.6" x14ac:dyDescent="0.25">
      <c r="A12" s="616"/>
      <c r="B12" s="809"/>
      <c r="C12" s="810"/>
      <c r="D12" s="616"/>
      <c r="E12" s="616"/>
      <c r="F12" s="616"/>
      <c r="G12" s="616"/>
      <c r="H12" s="451" t="s">
        <v>166</v>
      </c>
      <c r="I12" s="451" t="s">
        <v>167</v>
      </c>
      <c r="J12" s="451" t="s">
        <v>166</v>
      </c>
      <c r="K12" s="451" t="s">
        <v>167</v>
      </c>
      <c r="L12" s="616"/>
    </row>
    <row r="13" spans="1:12" ht="15" x14ac:dyDescent="0.2">
      <c r="A13" s="48">
        <v>1</v>
      </c>
      <c r="B13" s="844"/>
      <c r="C13" s="841"/>
      <c r="D13" s="458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</row>
    <row r="14" spans="1:12" x14ac:dyDescent="0.25">
      <c r="A14" s="702">
        <v>1</v>
      </c>
      <c r="B14" s="680" t="s">
        <v>331</v>
      </c>
      <c r="C14" s="538" t="s">
        <v>739</v>
      </c>
      <c r="D14" s="873" t="s">
        <v>1344</v>
      </c>
      <c r="E14" s="889" t="s">
        <v>1070</v>
      </c>
      <c r="F14" s="859" t="s">
        <v>898</v>
      </c>
      <c r="G14" s="596">
        <v>1</v>
      </c>
      <c r="H14" s="60"/>
      <c r="I14" s="60"/>
      <c r="J14" s="60"/>
      <c r="K14" s="60"/>
      <c r="L14" s="873" t="s">
        <v>1528</v>
      </c>
    </row>
    <row r="15" spans="1:12" x14ac:dyDescent="0.25">
      <c r="A15" s="800"/>
      <c r="B15" s="876"/>
      <c r="C15" s="538" t="s">
        <v>1068</v>
      </c>
      <c r="D15" s="884"/>
      <c r="E15" s="894"/>
      <c r="F15" s="887"/>
      <c r="G15" s="596">
        <v>3</v>
      </c>
      <c r="H15" s="60"/>
      <c r="I15" s="60"/>
      <c r="J15" s="60"/>
      <c r="K15" s="60"/>
      <c r="L15" s="874"/>
    </row>
    <row r="16" spans="1:12" ht="13.8" x14ac:dyDescent="0.25">
      <c r="A16" s="588">
        <v>2</v>
      </c>
      <c r="B16" s="585" t="s">
        <v>332</v>
      </c>
      <c r="C16" s="538" t="s">
        <v>739</v>
      </c>
      <c r="D16" s="884"/>
      <c r="E16" s="894"/>
      <c r="F16" s="887"/>
      <c r="G16" s="596">
        <v>7</v>
      </c>
      <c r="H16" s="60"/>
      <c r="I16" s="60"/>
      <c r="J16" s="60"/>
      <c r="K16" s="60"/>
      <c r="L16" s="874"/>
    </row>
    <row r="17" spans="1:12" ht="39.6" x14ac:dyDescent="0.25">
      <c r="A17" s="588">
        <v>3</v>
      </c>
      <c r="B17" s="585" t="s">
        <v>1522</v>
      </c>
      <c r="C17" s="538" t="s">
        <v>1523</v>
      </c>
      <c r="D17" s="884"/>
      <c r="E17" s="894"/>
      <c r="F17" s="887"/>
      <c r="G17" s="596">
        <v>23</v>
      </c>
      <c r="H17" s="60"/>
      <c r="I17" s="60"/>
      <c r="J17" s="60"/>
      <c r="K17" s="60"/>
      <c r="L17" s="874"/>
    </row>
    <row r="18" spans="1:12" ht="13.8" x14ac:dyDescent="0.25">
      <c r="A18" s="588">
        <v>4</v>
      </c>
      <c r="B18" s="424" t="s">
        <v>1526</v>
      </c>
      <c r="C18" s="593" t="s">
        <v>1527</v>
      </c>
      <c r="D18" s="884"/>
      <c r="E18" s="894"/>
      <c r="F18" s="887"/>
      <c r="G18" s="596">
        <v>20</v>
      </c>
      <c r="H18" s="60"/>
      <c r="I18" s="60"/>
      <c r="J18" s="60"/>
      <c r="K18" s="60"/>
      <c r="L18" s="874"/>
    </row>
    <row r="19" spans="1:12" ht="13.8" x14ac:dyDescent="0.25">
      <c r="A19" s="588">
        <v>5</v>
      </c>
      <c r="B19" s="583" t="s">
        <v>339</v>
      </c>
      <c r="C19" s="593" t="s">
        <v>739</v>
      </c>
      <c r="D19" s="884"/>
      <c r="E19" s="894"/>
      <c r="F19" s="887"/>
      <c r="G19" s="596">
        <v>5</v>
      </c>
      <c r="H19" s="60"/>
      <c r="I19" s="60"/>
      <c r="J19" s="60"/>
      <c r="K19" s="60"/>
      <c r="L19" s="874"/>
    </row>
    <row r="20" spans="1:12" x14ac:dyDescent="0.25">
      <c r="A20" s="740">
        <v>6</v>
      </c>
      <c r="B20" s="680" t="s">
        <v>341</v>
      </c>
      <c r="C20" s="538" t="s">
        <v>739</v>
      </c>
      <c r="D20" s="884"/>
      <c r="E20" s="894"/>
      <c r="F20" s="887"/>
      <c r="G20" s="596">
        <v>3</v>
      </c>
      <c r="H20" s="60"/>
      <c r="I20" s="60"/>
      <c r="J20" s="60"/>
      <c r="K20" s="60"/>
      <c r="L20" s="874"/>
    </row>
    <row r="21" spans="1:12" x14ac:dyDescent="0.25">
      <c r="A21" s="800"/>
      <c r="B21" s="876"/>
      <c r="C21" s="538" t="s">
        <v>878</v>
      </c>
      <c r="D21" s="884"/>
      <c r="E21" s="894"/>
      <c r="F21" s="887"/>
      <c r="G21" s="596">
        <v>3</v>
      </c>
      <c r="H21" s="60"/>
      <c r="I21" s="60"/>
      <c r="J21" s="60"/>
      <c r="K21" s="60"/>
      <c r="L21" s="874"/>
    </row>
    <row r="22" spans="1:12" x14ac:dyDescent="0.25">
      <c r="A22" s="740">
        <v>7</v>
      </c>
      <c r="B22" s="680" t="s">
        <v>343</v>
      </c>
      <c r="C22" s="538" t="s">
        <v>739</v>
      </c>
      <c r="D22" s="884"/>
      <c r="E22" s="894"/>
      <c r="F22" s="887"/>
      <c r="G22" s="596">
        <v>5</v>
      </c>
      <c r="H22" s="60"/>
      <c r="I22" s="60"/>
      <c r="J22" s="60"/>
      <c r="K22" s="60"/>
      <c r="L22" s="874"/>
    </row>
    <row r="23" spans="1:12" x14ac:dyDescent="0.25">
      <c r="A23" s="802"/>
      <c r="B23" s="877"/>
      <c r="C23" s="538" t="s">
        <v>997</v>
      </c>
      <c r="D23" s="884"/>
      <c r="E23" s="894"/>
      <c r="F23" s="887"/>
      <c r="G23" s="596">
        <v>2</v>
      </c>
      <c r="H23" s="60"/>
      <c r="I23" s="60"/>
      <c r="J23" s="60"/>
      <c r="K23" s="60"/>
      <c r="L23" s="874"/>
    </row>
    <row r="24" spans="1:12" x14ac:dyDescent="0.25">
      <c r="A24" s="800"/>
      <c r="B24" s="876"/>
      <c r="C24" s="538" t="s">
        <v>483</v>
      </c>
      <c r="D24" s="884"/>
      <c r="E24" s="894"/>
      <c r="F24" s="887"/>
      <c r="G24" s="596">
        <v>3</v>
      </c>
      <c r="H24" s="60"/>
      <c r="I24" s="60"/>
      <c r="J24" s="60"/>
      <c r="K24" s="60"/>
      <c r="L24" s="874"/>
    </row>
    <row r="25" spans="1:12" x14ac:dyDescent="0.25">
      <c r="A25" s="740">
        <v>8</v>
      </c>
      <c r="B25" s="680" t="s">
        <v>344</v>
      </c>
      <c r="C25" s="538" t="s">
        <v>474</v>
      </c>
      <c r="D25" s="884"/>
      <c r="E25" s="894"/>
      <c r="F25" s="887"/>
      <c r="G25" s="596">
        <v>0</v>
      </c>
      <c r="H25" s="60"/>
      <c r="I25" s="60"/>
      <c r="J25" s="60"/>
      <c r="K25" s="60"/>
      <c r="L25" s="874"/>
    </row>
    <row r="26" spans="1:12" x14ac:dyDescent="0.25">
      <c r="A26" s="800"/>
      <c r="B26" s="876"/>
      <c r="C26" s="538" t="s">
        <v>1071</v>
      </c>
      <c r="D26" s="884"/>
      <c r="E26" s="894"/>
      <c r="F26" s="887"/>
      <c r="G26" s="596">
        <v>3</v>
      </c>
      <c r="H26" s="60"/>
      <c r="I26" s="60"/>
      <c r="J26" s="60"/>
      <c r="K26" s="60"/>
      <c r="L26" s="874"/>
    </row>
    <row r="27" spans="1:12" ht="13.8" x14ac:dyDescent="0.25">
      <c r="A27" s="588">
        <v>9</v>
      </c>
      <c r="B27" s="585" t="s">
        <v>429</v>
      </c>
      <c r="C27" s="538" t="s">
        <v>1524</v>
      </c>
      <c r="D27" s="884"/>
      <c r="E27" s="894"/>
      <c r="F27" s="887"/>
      <c r="G27" s="596">
        <v>99</v>
      </c>
      <c r="H27" s="60"/>
      <c r="I27" s="60"/>
      <c r="J27" s="60"/>
      <c r="K27" s="60"/>
      <c r="L27" s="874"/>
    </row>
    <row r="28" spans="1:12" ht="13.8" x14ac:dyDescent="0.25">
      <c r="A28" s="588">
        <v>10</v>
      </c>
      <c r="B28" s="585" t="s">
        <v>347</v>
      </c>
      <c r="C28" s="538" t="s">
        <v>739</v>
      </c>
      <c r="D28" s="884"/>
      <c r="E28" s="894"/>
      <c r="F28" s="887"/>
      <c r="G28" s="596">
        <v>0</v>
      </c>
      <c r="H28" s="60"/>
      <c r="I28" s="60"/>
      <c r="J28" s="60"/>
      <c r="K28" s="60"/>
      <c r="L28" s="874"/>
    </row>
    <row r="29" spans="1:12" ht="66" x14ac:dyDescent="0.25">
      <c r="A29" s="588">
        <v>11</v>
      </c>
      <c r="B29" s="585" t="s">
        <v>1525</v>
      </c>
      <c r="C29" s="538" t="s">
        <v>1529</v>
      </c>
      <c r="D29" s="884"/>
      <c r="E29" s="894"/>
      <c r="F29" s="887"/>
      <c r="G29" s="596">
        <v>47</v>
      </c>
      <c r="H29" s="60"/>
      <c r="I29" s="60"/>
      <c r="J29" s="60"/>
      <c r="K29" s="60"/>
      <c r="L29" s="874"/>
    </row>
    <row r="30" spans="1:12" x14ac:dyDescent="0.25">
      <c r="A30" s="740">
        <v>12</v>
      </c>
      <c r="B30" s="680" t="s">
        <v>351</v>
      </c>
      <c r="C30" s="538" t="s">
        <v>739</v>
      </c>
      <c r="D30" s="884"/>
      <c r="E30" s="894"/>
      <c r="F30" s="887"/>
      <c r="G30" s="596">
        <v>1</v>
      </c>
      <c r="H30" s="60"/>
      <c r="I30" s="60"/>
      <c r="J30" s="60"/>
      <c r="K30" s="60"/>
      <c r="L30" s="874"/>
    </row>
    <row r="31" spans="1:12" s="136" customFormat="1" x14ac:dyDescent="0.25">
      <c r="A31" s="802"/>
      <c r="B31" s="877"/>
      <c r="C31" s="538" t="s">
        <v>476</v>
      </c>
      <c r="D31" s="884"/>
      <c r="E31" s="894"/>
      <c r="F31" s="887"/>
      <c r="G31" s="596">
        <v>0</v>
      </c>
      <c r="H31" s="60"/>
      <c r="I31" s="60"/>
      <c r="J31" s="60"/>
      <c r="K31" s="60"/>
      <c r="L31" s="874"/>
    </row>
    <row r="32" spans="1:12" x14ac:dyDescent="0.25">
      <c r="A32" s="800"/>
      <c r="B32" s="876"/>
      <c r="C32" s="538" t="s">
        <v>884</v>
      </c>
      <c r="D32" s="884"/>
      <c r="E32" s="894"/>
      <c r="F32" s="887"/>
      <c r="G32" s="596">
        <v>0</v>
      </c>
      <c r="H32" s="60"/>
      <c r="I32" s="60"/>
      <c r="J32" s="60"/>
      <c r="K32" s="60"/>
      <c r="L32" s="874"/>
    </row>
    <row r="33" spans="1:12" ht="13.8" x14ac:dyDescent="0.25">
      <c r="A33" s="588">
        <v>13</v>
      </c>
      <c r="B33" s="585" t="s">
        <v>355</v>
      </c>
      <c r="C33" s="538" t="s">
        <v>475</v>
      </c>
      <c r="D33" s="884"/>
      <c r="E33" s="894"/>
      <c r="F33" s="887"/>
      <c r="G33" s="596">
        <v>5</v>
      </c>
      <c r="H33" s="60"/>
      <c r="I33" s="60"/>
      <c r="J33" s="60"/>
      <c r="K33" s="60"/>
      <c r="L33" s="874"/>
    </row>
    <row r="34" spans="1:12" ht="13.8" x14ac:dyDescent="0.25">
      <c r="A34" s="588">
        <v>14</v>
      </c>
      <c r="B34" s="585" t="s">
        <v>356</v>
      </c>
      <c r="C34" s="538" t="s">
        <v>739</v>
      </c>
      <c r="D34" s="884"/>
      <c r="E34" s="894"/>
      <c r="F34" s="887"/>
      <c r="G34" s="596">
        <v>5</v>
      </c>
      <c r="H34" s="60"/>
      <c r="I34" s="60"/>
      <c r="J34" s="60"/>
      <c r="K34" s="60"/>
      <c r="L34" s="874"/>
    </row>
    <row r="35" spans="1:12" ht="13.8" x14ac:dyDescent="0.25">
      <c r="A35" s="588">
        <v>15</v>
      </c>
      <c r="B35" s="585" t="s">
        <v>359</v>
      </c>
      <c r="C35" s="538" t="s">
        <v>739</v>
      </c>
      <c r="D35" s="884"/>
      <c r="E35" s="894"/>
      <c r="F35" s="887"/>
      <c r="G35" s="596">
        <v>4</v>
      </c>
      <c r="H35" s="60"/>
      <c r="I35" s="60"/>
      <c r="J35" s="60"/>
      <c r="K35" s="60"/>
      <c r="L35" s="874"/>
    </row>
    <row r="36" spans="1:12" ht="13.8" x14ac:dyDescent="0.25">
      <c r="A36" s="588">
        <v>16</v>
      </c>
      <c r="B36" s="585" t="s">
        <v>360</v>
      </c>
      <c r="C36" s="538" t="s">
        <v>739</v>
      </c>
      <c r="D36" s="884"/>
      <c r="E36" s="894"/>
      <c r="F36" s="887"/>
      <c r="G36" s="596">
        <v>2</v>
      </c>
      <c r="H36" s="60"/>
      <c r="I36" s="60"/>
      <c r="J36" s="60"/>
      <c r="K36" s="60"/>
      <c r="L36" s="874"/>
    </row>
    <row r="37" spans="1:12" s="549" customFormat="1" ht="13.8" x14ac:dyDescent="0.25">
      <c r="A37" s="588"/>
      <c r="B37" s="585" t="s">
        <v>362</v>
      </c>
      <c r="C37" s="538" t="s">
        <v>739</v>
      </c>
      <c r="D37" s="884"/>
      <c r="E37" s="894"/>
      <c r="F37" s="887"/>
      <c r="G37" s="596">
        <v>3</v>
      </c>
      <c r="H37" s="60"/>
      <c r="I37" s="60"/>
      <c r="J37" s="60"/>
      <c r="K37" s="60"/>
      <c r="L37" s="874"/>
    </row>
    <row r="38" spans="1:12" ht="13.8" x14ac:dyDescent="0.25">
      <c r="A38" s="588">
        <v>17</v>
      </c>
      <c r="B38" s="585" t="s">
        <v>364</v>
      </c>
      <c r="C38" s="538" t="s">
        <v>1069</v>
      </c>
      <c r="D38" s="884"/>
      <c r="E38" s="894"/>
      <c r="F38" s="887"/>
      <c r="G38" s="596">
        <v>3</v>
      </c>
      <c r="H38" s="60"/>
      <c r="I38" s="60"/>
      <c r="J38" s="60"/>
      <c r="K38" s="60"/>
      <c r="L38" s="874"/>
    </row>
    <row r="39" spans="1:12" ht="13.8" x14ac:dyDescent="0.25">
      <c r="A39" s="588">
        <v>18</v>
      </c>
      <c r="B39" s="585" t="s">
        <v>368</v>
      </c>
      <c r="C39" s="538" t="s">
        <v>739</v>
      </c>
      <c r="D39" s="884"/>
      <c r="E39" s="894"/>
      <c r="F39" s="887"/>
      <c r="G39" s="596">
        <v>2</v>
      </c>
      <c r="H39" s="60"/>
      <c r="I39" s="60"/>
      <c r="J39" s="60"/>
      <c r="K39" s="60"/>
      <c r="L39" s="874"/>
    </row>
    <row r="40" spans="1:12" ht="13.8" x14ac:dyDescent="0.25">
      <c r="A40" s="588">
        <v>19</v>
      </c>
      <c r="B40" s="585" t="s">
        <v>369</v>
      </c>
      <c r="C40" s="538" t="s">
        <v>739</v>
      </c>
      <c r="D40" s="884"/>
      <c r="E40" s="894"/>
      <c r="F40" s="887"/>
      <c r="G40" s="596">
        <v>3</v>
      </c>
      <c r="H40" s="60"/>
      <c r="I40" s="60"/>
      <c r="J40" s="60"/>
      <c r="K40" s="60"/>
      <c r="L40" s="874"/>
    </row>
    <row r="41" spans="1:12" ht="13.8" x14ac:dyDescent="0.25">
      <c r="A41" s="588">
        <v>20</v>
      </c>
      <c r="B41" s="585" t="s">
        <v>371</v>
      </c>
      <c r="C41" s="538" t="s">
        <v>739</v>
      </c>
      <c r="D41" s="884"/>
      <c r="E41" s="894"/>
      <c r="F41" s="887"/>
      <c r="G41" s="596">
        <v>3</v>
      </c>
      <c r="H41" s="60"/>
      <c r="I41" s="60"/>
      <c r="J41" s="60"/>
      <c r="K41" s="60"/>
      <c r="L41" s="875"/>
    </row>
    <row r="42" spans="1:12" ht="13.8" x14ac:dyDescent="0.25">
      <c r="A42" s="588">
        <v>21</v>
      </c>
      <c r="B42" s="592" t="s">
        <v>335</v>
      </c>
      <c r="C42" s="538" t="s">
        <v>739</v>
      </c>
      <c r="D42" s="884"/>
      <c r="E42" s="889" t="s">
        <v>1067</v>
      </c>
      <c r="F42" s="887"/>
      <c r="G42" s="596">
        <v>5</v>
      </c>
      <c r="H42" s="60"/>
      <c r="I42" s="60"/>
      <c r="J42" s="60"/>
      <c r="K42" s="60"/>
      <c r="L42" s="873" t="s">
        <v>1530</v>
      </c>
    </row>
    <row r="43" spans="1:12" s="243" customFormat="1" ht="13.8" x14ac:dyDescent="0.25">
      <c r="A43" s="588">
        <v>22</v>
      </c>
      <c r="B43" s="592" t="s">
        <v>336</v>
      </c>
      <c r="C43" s="538" t="s">
        <v>739</v>
      </c>
      <c r="D43" s="884"/>
      <c r="E43" s="894"/>
      <c r="F43" s="888"/>
      <c r="G43" s="596">
        <v>5</v>
      </c>
      <c r="H43" s="60"/>
      <c r="I43" s="60"/>
      <c r="J43" s="60"/>
      <c r="K43" s="60"/>
      <c r="L43" s="874"/>
    </row>
    <row r="44" spans="1:12" s="243" customFormat="1" ht="13.8" x14ac:dyDescent="0.25">
      <c r="A44" s="588">
        <v>23</v>
      </c>
      <c r="B44" s="592" t="s">
        <v>337</v>
      </c>
      <c r="C44" s="538" t="s">
        <v>739</v>
      </c>
      <c r="D44" s="884"/>
      <c r="E44" s="894"/>
      <c r="F44" s="888"/>
      <c r="G44" s="596">
        <v>1</v>
      </c>
      <c r="H44" s="60"/>
      <c r="I44" s="60"/>
      <c r="J44" s="60"/>
      <c r="K44" s="60"/>
      <c r="L44" s="874"/>
    </row>
    <row r="45" spans="1:12" s="243" customFormat="1" ht="13.8" x14ac:dyDescent="0.25">
      <c r="A45" s="588">
        <v>24</v>
      </c>
      <c r="B45" s="592" t="s">
        <v>351</v>
      </c>
      <c r="C45" s="538" t="s">
        <v>739</v>
      </c>
      <c r="D45" s="884"/>
      <c r="E45" s="894"/>
      <c r="F45" s="888"/>
      <c r="G45" s="596">
        <v>0</v>
      </c>
      <c r="H45" s="60"/>
      <c r="I45" s="60"/>
      <c r="J45" s="60"/>
      <c r="K45" s="60"/>
      <c r="L45" s="874"/>
    </row>
    <row r="46" spans="1:12" s="243" customFormat="1" ht="13.8" x14ac:dyDescent="0.25">
      <c r="A46" s="588">
        <v>25</v>
      </c>
      <c r="B46" s="592" t="s">
        <v>355</v>
      </c>
      <c r="C46" s="538" t="s">
        <v>739</v>
      </c>
      <c r="D46" s="884"/>
      <c r="E46" s="894"/>
      <c r="F46" s="888"/>
      <c r="G46" s="596">
        <v>7</v>
      </c>
      <c r="H46" s="60"/>
      <c r="I46" s="60"/>
      <c r="J46" s="60"/>
      <c r="K46" s="60"/>
      <c r="L46" s="874"/>
    </row>
    <row r="47" spans="1:12" s="243" customFormat="1" ht="13.8" x14ac:dyDescent="0.25">
      <c r="A47" s="588">
        <v>26</v>
      </c>
      <c r="B47" s="592" t="s">
        <v>362</v>
      </c>
      <c r="C47" s="538" t="s">
        <v>739</v>
      </c>
      <c r="D47" s="884"/>
      <c r="E47" s="894"/>
      <c r="F47" s="888"/>
      <c r="G47" s="596">
        <v>7</v>
      </c>
      <c r="H47" s="60"/>
      <c r="I47" s="60"/>
      <c r="J47" s="60"/>
      <c r="K47" s="60"/>
      <c r="L47" s="874"/>
    </row>
    <row r="48" spans="1:12" s="243" customFormat="1" ht="13.8" x14ac:dyDescent="0.25">
      <c r="A48" s="588">
        <v>27</v>
      </c>
      <c r="B48" s="592" t="s">
        <v>367</v>
      </c>
      <c r="C48" s="538" t="s">
        <v>739</v>
      </c>
      <c r="D48" s="884"/>
      <c r="E48" s="894"/>
      <c r="F48" s="888"/>
      <c r="G48" s="596">
        <v>4</v>
      </c>
      <c r="H48" s="60"/>
      <c r="I48" s="60"/>
      <c r="J48" s="60"/>
      <c r="K48" s="60"/>
      <c r="L48" s="874"/>
    </row>
    <row r="49" spans="1:12" s="243" customFormat="1" ht="13.8" x14ac:dyDescent="0.25">
      <c r="A49" s="588">
        <v>28</v>
      </c>
      <c r="B49" s="592" t="s">
        <v>372</v>
      </c>
      <c r="C49" s="538" t="s">
        <v>739</v>
      </c>
      <c r="D49" s="884"/>
      <c r="E49" s="894"/>
      <c r="F49" s="888"/>
      <c r="G49" s="596">
        <v>8</v>
      </c>
      <c r="H49" s="60"/>
      <c r="I49" s="60"/>
      <c r="J49" s="60"/>
      <c r="K49" s="60"/>
      <c r="L49" s="875"/>
    </row>
    <row r="50" spans="1:12" s="243" customFormat="1" ht="52.8" x14ac:dyDescent="0.25">
      <c r="A50" s="588">
        <v>29</v>
      </c>
      <c r="B50" s="592" t="s">
        <v>352</v>
      </c>
      <c r="C50" s="593" t="s">
        <v>879</v>
      </c>
      <c r="D50" s="884"/>
      <c r="E50" s="594" t="s">
        <v>1346</v>
      </c>
      <c r="F50" s="888"/>
      <c r="G50" s="596">
        <v>0</v>
      </c>
      <c r="H50" s="60"/>
      <c r="I50" s="60"/>
      <c r="J50" s="60"/>
      <c r="K50" s="60"/>
      <c r="L50" s="552" t="s">
        <v>1534</v>
      </c>
    </row>
    <row r="51" spans="1:12" s="243" customFormat="1" x14ac:dyDescent="0.25">
      <c r="A51" s="740">
        <v>30</v>
      </c>
      <c r="B51" s="895" t="s">
        <v>331</v>
      </c>
      <c r="C51" s="593" t="s">
        <v>739</v>
      </c>
      <c r="D51" s="884"/>
      <c r="E51" s="889" t="s">
        <v>1347</v>
      </c>
      <c r="F51" s="888"/>
      <c r="G51" s="596">
        <v>0</v>
      </c>
      <c r="H51" s="60"/>
      <c r="I51" s="60"/>
      <c r="J51" s="60"/>
      <c r="K51" s="60"/>
      <c r="L51" s="891" t="s">
        <v>1390</v>
      </c>
    </row>
    <row r="52" spans="1:12" s="414" customFormat="1" x14ac:dyDescent="0.25">
      <c r="A52" s="800"/>
      <c r="B52" s="768"/>
      <c r="C52" s="538" t="s">
        <v>1068</v>
      </c>
      <c r="D52" s="884"/>
      <c r="E52" s="890"/>
      <c r="F52" s="888"/>
      <c r="G52" s="596">
        <v>1</v>
      </c>
      <c r="H52" s="60"/>
      <c r="I52" s="60"/>
      <c r="J52" s="60"/>
      <c r="K52" s="60"/>
      <c r="L52" s="891"/>
    </row>
    <row r="53" spans="1:12" s="414" customFormat="1" ht="13.8" x14ac:dyDescent="0.25">
      <c r="A53" s="596">
        <v>31</v>
      </c>
      <c r="B53" s="591" t="s">
        <v>335</v>
      </c>
      <c r="C53" s="538" t="s">
        <v>1386</v>
      </c>
      <c r="D53" s="884"/>
      <c r="E53" s="890"/>
      <c r="F53" s="888"/>
      <c r="G53" s="596">
        <v>0</v>
      </c>
      <c r="H53" s="60"/>
      <c r="I53" s="60"/>
      <c r="J53" s="60"/>
      <c r="K53" s="60"/>
      <c r="L53" s="891"/>
    </row>
    <row r="54" spans="1:12" s="243" customFormat="1" x14ac:dyDescent="0.25">
      <c r="A54" s="595">
        <v>32</v>
      </c>
      <c r="B54" s="592" t="s">
        <v>336</v>
      </c>
      <c r="C54" s="593" t="s">
        <v>739</v>
      </c>
      <c r="D54" s="884"/>
      <c r="E54" s="890"/>
      <c r="F54" s="888"/>
      <c r="G54" s="596">
        <v>2</v>
      </c>
      <c r="H54" s="60"/>
      <c r="I54" s="60"/>
      <c r="J54" s="60"/>
      <c r="K54" s="60"/>
      <c r="L54" s="892"/>
    </row>
    <row r="55" spans="1:12" s="243" customFormat="1" x14ac:dyDescent="0.25">
      <c r="A55" s="582">
        <v>33</v>
      </c>
      <c r="B55" s="583" t="s">
        <v>332</v>
      </c>
      <c r="C55" s="538" t="s">
        <v>739</v>
      </c>
      <c r="D55" s="884"/>
      <c r="E55" s="890"/>
      <c r="F55" s="888"/>
      <c r="G55" s="596">
        <v>1</v>
      </c>
      <c r="H55" s="60"/>
      <c r="I55" s="60"/>
      <c r="J55" s="60"/>
      <c r="K55" s="60"/>
      <c r="L55" s="892"/>
    </row>
    <row r="56" spans="1:12" s="245" customFormat="1" x14ac:dyDescent="0.25">
      <c r="A56" s="667">
        <v>34</v>
      </c>
      <c r="B56" s="658" t="s">
        <v>333</v>
      </c>
      <c r="C56" s="538" t="s">
        <v>739</v>
      </c>
      <c r="D56" s="884"/>
      <c r="E56" s="890"/>
      <c r="F56" s="888"/>
      <c r="G56" s="596">
        <v>0</v>
      </c>
      <c r="H56" s="60"/>
      <c r="I56" s="60"/>
      <c r="J56" s="60"/>
      <c r="K56" s="60"/>
      <c r="L56" s="892"/>
    </row>
    <row r="57" spans="1:12" s="414" customFormat="1" x14ac:dyDescent="0.25">
      <c r="A57" s="871"/>
      <c r="B57" s="742"/>
      <c r="C57" s="538" t="s">
        <v>1386</v>
      </c>
      <c r="D57" s="884"/>
      <c r="E57" s="890"/>
      <c r="F57" s="888"/>
      <c r="G57" s="596">
        <v>4</v>
      </c>
      <c r="H57" s="60"/>
      <c r="I57" s="60"/>
      <c r="J57" s="60"/>
      <c r="K57" s="60"/>
      <c r="L57" s="892"/>
    </row>
    <row r="58" spans="1:12" s="242" customFormat="1" x14ac:dyDescent="0.25">
      <c r="A58" s="870">
        <v>35</v>
      </c>
      <c r="B58" s="742" t="s">
        <v>339</v>
      </c>
      <c r="C58" s="538" t="s">
        <v>739</v>
      </c>
      <c r="D58" s="884"/>
      <c r="E58" s="890"/>
      <c r="F58" s="888"/>
      <c r="G58" s="596">
        <v>1</v>
      </c>
      <c r="H58" s="60"/>
      <c r="I58" s="60"/>
      <c r="J58" s="60"/>
      <c r="K58" s="60"/>
      <c r="L58" s="892"/>
    </row>
    <row r="59" spans="1:12" s="410" customFormat="1" x14ac:dyDescent="0.25">
      <c r="A59" s="871"/>
      <c r="B59" s="742"/>
      <c r="C59" s="538" t="s">
        <v>1387</v>
      </c>
      <c r="D59" s="884"/>
      <c r="E59" s="890"/>
      <c r="F59" s="888"/>
      <c r="G59" s="596">
        <v>5</v>
      </c>
      <c r="H59" s="60"/>
      <c r="I59" s="60"/>
      <c r="J59" s="60"/>
      <c r="K59" s="60"/>
      <c r="L59" s="892"/>
    </row>
    <row r="60" spans="1:12" s="242" customFormat="1" ht="13.8" x14ac:dyDescent="0.25">
      <c r="A60" s="590">
        <v>36</v>
      </c>
      <c r="B60" s="583" t="s">
        <v>337</v>
      </c>
      <c r="C60" s="538" t="s">
        <v>739</v>
      </c>
      <c r="D60" s="884"/>
      <c r="E60" s="890"/>
      <c r="F60" s="888"/>
      <c r="G60" s="596">
        <v>0</v>
      </c>
      <c r="H60" s="60"/>
      <c r="I60" s="60"/>
      <c r="J60" s="60"/>
      <c r="K60" s="60"/>
      <c r="L60" s="892"/>
    </row>
    <row r="61" spans="1:12" s="410" customFormat="1" ht="13.8" x14ac:dyDescent="0.25">
      <c r="A61" s="590">
        <v>37</v>
      </c>
      <c r="B61" s="583" t="s">
        <v>342</v>
      </c>
      <c r="C61" s="538" t="s">
        <v>1387</v>
      </c>
      <c r="D61" s="884"/>
      <c r="E61" s="890"/>
      <c r="F61" s="888"/>
      <c r="G61" s="596">
        <v>0</v>
      </c>
      <c r="H61" s="60"/>
      <c r="I61" s="60"/>
      <c r="J61" s="60"/>
      <c r="K61" s="60"/>
      <c r="L61" s="892"/>
    </row>
    <row r="62" spans="1:12" s="242" customFormat="1" x14ac:dyDescent="0.25">
      <c r="A62" s="870">
        <v>38</v>
      </c>
      <c r="B62" s="680" t="s">
        <v>341</v>
      </c>
      <c r="C62" s="538" t="s">
        <v>739</v>
      </c>
      <c r="D62" s="884"/>
      <c r="E62" s="890"/>
      <c r="F62" s="888"/>
      <c r="G62" s="596">
        <v>0</v>
      </c>
      <c r="H62" s="60"/>
      <c r="I62" s="60"/>
      <c r="J62" s="60"/>
      <c r="K62" s="60"/>
      <c r="L62" s="892"/>
    </row>
    <row r="63" spans="1:12" s="242" customFormat="1" x14ac:dyDescent="0.25">
      <c r="A63" s="871"/>
      <c r="B63" s="876"/>
      <c r="C63" s="593" t="s">
        <v>1388</v>
      </c>
      <c r="D63" s="884"/>
      <c r="E63" s="890"/>
      <c r="F63" s="888"/>
      <c r="G63" s="596">
        <v>0</v>
      </c>
      <c r="H63" s="60"/>
      <c r="I63" s="60"/>
      <c r="J63" s="60"/>
      <c r="K63" s="60"/>
      <c r="L63" s="892"/>
    </row>
    <row r="64" spans="1:12" s="244" customFormat="1" x14ac:dyDescent="0.25">
      <c r="A64" s="870">
        <v>39</v>
      </c>
      <c r="B64" s="658" t="s">
        <v>343</v>
      </c>
      <c r="C64" s="593" t="s">
        <v>739</v>
      </c>
      <c r="D64" s="884"/>
      <c r="E64" s="890"/>
      <c r="F64" s="888"/>
      <c r="G64" s="596">
        <v>0</v>
      </c>
      <c r="H64" s="60"/>
      <c r="I64" s="60"/>
      <c r="J64" s="60"/>
      <c r="K64" s="60"/>
      <c r="L64" s="892"/>
    </row>
    <row r="65" spans="1:12" s="242" customFormat="1" x14ac:dyDescent="0.25">
      <c r="A65" s="872"/>
      <c r="B65" s="742"/>
      <c r="C65" s="538" t="s">
        <v>483</v>
      </c>
      <c r="D65" s="884"/>
      <c r="E65" s="890"/>
      <c r="F65" s="888"/>
      <c r="G65" s="596">
        <v>0</v>
      </c>
      <c r="H65" s="60"/>
      <c r="I65" s="60"/>
      <c r="J65" s="60"/>
      <c r="K65" s="60"/>
      <c r="L65" s="892"/>
    </row>
    <row r="66" spans="1:12" s="242" customFormat="1" x14ac:dyDescent="0.25">
      <c r="A66" s="871"/>
      <c r="B66" s="742"/>
      <c r="C66" s="538" t="s">
        <v>997</v>
      </c>
      <c r="D66" s="884"/>
      <c r="E66" s="890"/>
      <c r="F66" s="888"/>
      <c r="G66" s="596">
        <v>1</v>
      </c>
      <c r="H66" s="60"/>
      <c r="I66" s="60"/>
      <c r="J66" s="60"/>
      <c r="K66" s="60"/>
      <c r="L66" s="892"/>
    </row>
    <row r="67" spans="1:12" s="410" customFormat="1" ht="13.8" x14ac:dyDescent="0.25">
      <c r="A67" s="590">
        <v>40</v>
      </c>
      <c r="B67" s="592" t="s">
        <v>429</v>
      </c>
      <c r="C67" s="538" t="s">
        <v>1389</v>
      </c>
      <c r="D67" s="884"/>
      <c r="E67" s="890"/>
      <c r="F67" s="888"/>
      <c r="G67" s="596">
        <v>61</v>
      </c>
      <c r="H67" s="60"/>
      <c r="I67" s="60"/>
      <c r="J67" s="60"/>
      <c r="K67" s="60"/>
      <c r="L67" s="892"/>
    </row>
    <row r="68" spans="1:12" s="242" customFormat="1" x14ac:dyDescent="0.25">
      <c r="A68" s="870">
        <v>41</v>
      </c>
      <c r="B68" s="658" t="s">
        <v>347</v>
      </c>
      <c r="C68" s="538" t="s">
        <v>739</v>
      </c>
      <c r="D68" s="884"/>
      <c r="E68" s="890"/>
      <c r="F68" s="888"/>
      <c r="G68" s="596">
        <v>0</v>
      </c>
      <c r="H68" s="60"/>
      <c r="I68" s="60"/>
      <c r="J68" s="60"/>
      <c r="K68" s="60"/>
      <c r="L68" s="892"/>
    </row>
    <row r="69" spans="1:12" s="242" customFormat="1" x14ac:dyDescent="0.25">
      <c r="A69" s="871"/>
      <c r="B69" s="742"/>
      <c r="C69" s="538" t="s">
        <v>485</v>
      </c>
      <c r="D69" s="884"/>
      <c r="E69" s="890"/>
      <c r="F69" s="888"/>
      <c r="G69" s="596">
        <v>0</v>
      </c>
      <c r="H69" s="60"/>
      <c r="I69" s="60"/>
      <c r="J69" s="60"/>
      <c r="K69" s="60"/>
      <c r="L69" s="892"/>
    </row>
    <row r="70" spans="1:12" s="242" customFormat="1" ht="13.8" x14ac:dyDescent="0.25">
      <c r="A70" s="590">
        <v>42</v>
      </c>
      <c r="B70" s="589" t="s">
        <v>348</v>
      </c>
      <c r="C70" s="538" t="s">
        <v>739</v>
      </c>
      <c r="D70" s="884"/>
      <c r="E70" s="890"/>
      <c r="F70" s="888"/>
      <c r="G70" s="596">
        <v>0</v>
      </c>
      <c r="H70" s="60"/>
      <c r="I70" s="60"/>
      <c r="J70" s="60"/>
      <c r="K70" s="60"/>
      <c r="L70" s="892"/>
    </row>
    <row r="71" spans="1:12" s="244" customFormat="1" x14ac:dyDescent="0.25">
      <c r="A71" s="870">
        <v>43</v>
      </c>
      <c r="B71" s="658" t="s">
        <v>350</v>
      </c>
      <c r="C71" s="538" t="s">
        <v>739</v>
      </c>
      <c r="D71" s="884"/>
      <c r="E71" s="890"/>
      <c r="F71" s="888"/>
      <c r="G71" s="596">
        <v>0</v>
      </c>
      <c r="H71" s="60"/>
      <c r="I71" s="60"/>
      <c r="J71" s="60"/>
      <c r="K71" s="60"/>
      <c r="L71" s="892"/>
    </row>
    <row r="72" spans="1:12" s="244" customFormat="1" x14ac:dyDescent="0.25">
      <c r="A72" s="872"/>
      <c r="B72" s="742"/>
      <c r="C72" s="538" t="s">
        <v>1055</v>
      </c>
      <c r="D72" s="884"/>
      <c r="E72" s="890"/>
      <c r="F72" s="888"/>
      <c r="G72" s="596">
        <v>0</v>
      </c>
      <c r="H72" s="60"/>
      <c r="I72" s="60"/>
      <c r="J72" s="60"/>
      <c r="K72" s="60"/>
      <c r="L72" s="892"/>
    </row>
    <row r="73" spans="1:12" s="242" customFormat="1" x14ac:dyDescent="0.25">
      <c r="A73" s="871"/>
      <c r="B73" s="742"/>
      <c r="C73" s="538" t="s">
        <v>1002</v>
      </c>
      <c r="D73" s="884"/>
      <c r="E73" s="890"/>
      <c r="F73" s="888"/>
      <c r="G73" s="596">
        <v>0</v>
      </c>
      <c r="H73" s="60"/>
      <c r="I73" s="60"/>
      <c r="J73" s="60"/>
      <c r="K73" s="60"/>
      <c r="L73" s="892"/>
    </row>
    <row r="74" spans="1:12" s="242" customFormat="1" ht="13.8" x14ac:dyDescent="0.25">
      <c r="A74" s="590">
        <v>44</v>
      </c>
      <c r="B74" s="583" t="s">
        <v>351</v>
      </c>
      <c r="C74" s="538" t="s">
        <v>739</v>
      </c>
      <c r="D74" s="884"/>
      <c r="E74" s="890"/>
      <c r="F74" s="888"/>
      <c r="G74" s="596">
        <v>0</v>
      </c>
      <c r="H74" s="60"/>
      <c r="I74" s="60"/>
      <c r="J74" s="60"/>
      <c r="K74" s="60"/>
      <c r="L74" s="892"/>
    </row>
    <row r="75" spans="1:12" s="242" customFormat="1" x14ac:dyDescent="0.25">
      <c r="A75" s="870">
        <v>45</v>
      </c>
      <c r="B75" s="658" t="s">
        <v>353</v>
      </c>
      <c r="C75" s="538" t="s">
        <v>1007</v>
      </c>
      <c r="D75" s="884"/>
      <c r="E75" s="890"/>
      <c r="F75" s="888"/>
      <c r="G75" s="596">
        <v>0</v>
      </c>
      <c r="H75" s="60"/>
      <c r="I75" s="60"/>
      <c r="J75" s="60"/>
      <c r="K75" s="60"/>
      <c r="L75" s="892"/>
    </row>
    <row r="76" spans="1:12" s="244" customFormat="1" x14ac:dyDescent="0.25">
      <c r="A76" s="871"/>
      <c r="B76" s="742"/>
      <c r="C76" s="538" t="s">
        <v>885</v>
      </c>
      <c r="D76" s="884"/>
      <c r="E76" s="890"/>
      <c r="F76" s="888"/>
      <c r="G76" s="596">
        <v>0</v>
      </c>
      <c r="H76" s="60"/>
      <c r="I76" s="60"/>
      <c r="J76" s="60"/>
      <c r="K76" s="60"/>
      <c r="L76" s="892"/>
    </row>
    <row r="77" spans="1:12" s="244" customFormat="1" ht="13.8" x14ac:dyDescent="0.25">
      <c r="A77" s="590">
        <v>46</v>
      </c>
      <c r="B77" s="589" t="s">
        <v>355</v>
      </c>
      <c r="C77" s="538" t="s">
        <v>739</v>
      </c>
      <c r="D77" s="884"/>
      <c r="E77" s="890"/>
      <c r="F77" s="888"/>
      <c r="G77" s="596">
        <v>1</v>
      </c>
      <c r="H77" s="60"/>
      <c r="I77" s="60"/>
      <c r="J77" s="60"/>
      <c r="K77" s="60"/>
      <c r="L77" s="892"/>
    </row>
    <row r="78" spans="1:12" s="410" customFormat="1" ht="13.8" x14ac:dyDescent="0.25">
      <c r="A78" s="590">
        <v>47</v>
      </c>
      <c r="B78" s="589" t="s">
        <v>356</v>
      </c>
      <c r="C78" s="538" t="s">
        <v>1018</v>
      </c>
      <c r="D78" s="884"/>
      <c r="E78" s="890"/>
      <c r="F78" s="888"/>
      <c r="G78" s="596">
        <v>0</v>
      </c>
      <c r="H78" s="60"/>
      <c r="I78" s="60"/>
      <c r="J78" s="60"/>
      <c r="K78" s="60"/>
      <c r="L78" s="892"/>
    </row>
    <row r="79" spans="1:12" s="244" customFormat="1" ht="13.8" x14ac:dyDescent="0.25">
      <c r="A79" s="590">
        <v>48</v>
      </c>
      <c r="B79" s="589" t="s">
        <v>359</v>
      </c>
      <c r="C79" s="538" t="s">
        <v>739</v>
      </c>
      <c r="D79" s="884"/>
      <c r="E79" s="890"/>
      <c r="F79" s="888"/>
      <c r="G79" s="596">
        <v>0</v>
      </c>
      <c r="H79" s="60"/>
      <c r="I79" s="60"/>
      <c r="J79" s="60"/>
      <c r="K79" s="60"/>
      <c r="L79" s="892"/>
    </row>
    <row r="80" spans="1:12" s="244" customFormat="1" ht="13.8" x14ac:dyDescent="0.25">
      <c r="A80" s="590">
        <v>49</v>
      </c>
      <c r="B80" s="583" t="s">
        <v>360</v>
      </c>
      <c r="C80" s="538" t="s">
        <v>739</v>
      </c>
      <c r="D80" s="884"/>
      <c r="E80" s="890"/>
      <c r="F80" s="888"/>
      <c r="G80" s="596">
        <v>0</v>
      </c>
      <c r="H80" s="60"/>
      <c r="I80" s="60"/>
      <c r="J80" s="60"/>
      <c r="K80" s="60"/>
      <c r="L80" s="892"/>
    </row>
    <row r="81" spans="1:12" s="244" customFormat="1" x14ac:dyDescent="0.25">
      <c r="A81" s="870">
        <v>50</v>
      </c>
      <c r="B81" s="658" t="s">
        <v>362</v>
      </c>
      <c r="C81" s="538" t="s">
        <v>739</v>
      </c>
      <c r="D81" s="884"/>
      <c r="E81" s="890"/>
      <c r="F81" s="888"/>
      <c r="G81" s="596">
        <v>0</v>
      </c>
      <c r="H81" s="60"/>
      <c r="I81" s="60"/>
      <c r="J81" s="60"/>
      <c r="K81" s="60"/>
      <c r="L81" s="892"/>
    </row>
    <row r="82" spans="1:12" s="410" customFormat="1" x14ac:dyDescent="0.25">
      <c r="A82" s="871"/>
      <c r="B82" s="742"/>
      <c r="C82" s="538" t="s">
        <v>1386</v>
      </c>
      <c r="D82" s="884"/>
      <c r="E82" s="890"/>
      <c r="F82" s="888"/>
      <c r="G82" s="596">
        <v>0</v>
      </c>
      <c r="H82" s="60"/>
      <c r="I82" s="60"/>
      <c r="J82" s="60"/>
      <c r="K82" s="60"/>
      <c r="L82" s="892"/>
    </row>
    <row r="83" spans="1:12" s="410" customFormat="1" ht="13.8" x14ac:dyDescent="0.25">
      <c r="A83" s="590">
        <v>51</v>
      </c>
      <c r="B83" s="589" t="s">
        <v>363</v>
      </c>
      <c r="C83" s="538" t="s">
        <v>1018</v>
      </c>
      <c r="D83" s="884"/>
      <c r="E83" s="890"/>
      <c r="F83" s="888"/>
      <c r="G83" s="596">
        <v>2</v>
      </c>
      <c r="H83" s="60"/>
      <c r="I83" s="60"/>
      <c r="J83" s="60"/>
      <c r="K83" s="60"/>
      <c r="L83" s="892"/>
    </row>
    <row r="84" spans="1:12" s="410" customFormat="1" x14ac:dyDescent="0.25">
      <c r="A84" s="870">
        <v>52</v>
      </c>
      <c r="B84" s="855" t="s">
        <v>364</v>
      </c>
      <c r="C84" s="538" t="s">
        <v>1018</v>
      </c>
      <c r="D84" s="884"/>
      <c r="E84" s="890"/>
      <c r="F84" s="888"/>
      <c r="G84" s="596">
        <v>26</v>
      </c>
      <c r="H84" s="60"/>
      <c r="I84" s="60"/>
      <c r="J84" s="60"/>
      <c r="K84" s="60"/>
      <c r="L84" s="892"/>
    </row>
    <row r="85" spans="1:12" s="410" customFormat="1" x14ac:dyDescent="0.25">
      <c r="A85" s="871"/>
      <c r="B85" s="768"/>
      <c r="C85" s="538" t="s">
        <v>1069</v>
      </c>
      <c r="D85" s="884"/>
      <c r="E85" s="890"/>
      <c r="F85" s="888"/>
      <c r="G85" s="596">
        <v>0</v>
      </c>
      <c r="H85" s="60"/>
      <c r="I85" s="60"/>
      <c r="J85" s="60"/>
      <c r="K85" s="60"/>
      <c r="L85" s="892"/>
    </row>
    <row r="86" spans="1:12" s="242" customFormat="1" ht="13.8" x14ac:dyDescent="0.25">
      <c r="A86" s="590">
        <v>53</v>
      </c>
      <c r="B86" s="583" t="s">
        <v>367</v>
      </c>
      <c r="C86" s="538" t="s">
        <v>739</v>
      </c>
      <c r="D86" s="884"/>
      <c r="E86" s="890"/>
      <c r="F86" s="888"/>
      <c r="G86" s="596">
        <v>1</v>
      </c>
      <c r="H86" s="60"/>
      <c r="I86" s="60"/>
      <c r="J86" s="60"/>
      <c r="K86" s="60"/>
      <c r="L86" s="892"/>
    </row>
    <row r="87" spans="1:12" s="242" customFormat="1" ht="13.8" x14ac:dyDescent="0.25">
      <c r="A87" s="590">
        <v>54</v>
      </c>
      <c r="B87" s="583" t="s">
        <v>368</v>
      </c>
      <c r="C87" s="538" t="s">
        <v>739</v>
      </c>
      <c r="D87" s="884"/>
      <c r="E87" s="890"/>
      <c r="F87" s="888"/>
      <c r="G87" s="596">
        <v>0</v>
      </c>
      <c r="H87" s="60"/>
      <c r="I87" s="60"/>
      <c r="J87" s="60"/>
      <c r="K87" s="60"/>
      <c r="L87" s="892"/>
    </row>
    <row r="88" spans="1:12" s="242" customFormat="1" ht="13.8" x14ac:dyDescent="0.25">
      <c r="A88" s="590">
        <v>55</v>
      </c>
      <c r="B88" s="583" t="s">
        <v>369</v>
      </c>
      <c r="C88" s="538" t="s">
        <v>739</v>
      </c>
      <c r="D88" s="884"/>
      <c r="E88" s="890"/>
      <c r="F88" s="888"/>
      <c r="G88" s="596">
        <v>0</v>
      </c>
      <c r="H88" s="60"/>
      <c r="I88" s="60"/>
      <c r="J88" s="60"/>
      <c r="K88" s="60"/>
      <c r="L88" s="892"/>
    </row>
    <row r="89" spans="1:12" s="242" customFormat="1" ht="13.8" x14ac:dyDescent="0.25">
      <c r="A89" s="590">
        <v>56</v>
      </c>
      <c r="B89" s="583" t="s">
        <v>371</v>
      </c>
      <c r="C89" s="538" t="s">
        <v>739</v>
      </c>
      <c r="D89" s="884"/>
      <c r="E89" s="890"/>
      <c r="F89" s="888"/>
      <c r="G89" s="596">
        <v>0</v>
      </c>
      <c r="H89" s="60"/>
      <c r="I89" s="60"/>
      <c r="J89" s="60"/>
      <c r="K89" s="60"/>
      <c r="L89" s="892"/>
    </row>
    <row r="90" spans="1:12" s="242" customFormat="1" ht="13.8" x14ac:dyDescent="0.25">
      <c r="A90" s="590">
        <v>57</v>
      </c>
      <c r="B90" s="583" t="s">
        <v>372</v>
      </c>
      <c r="C90" s="538" t="s">
        <v>739</v>
      </c>
      <c r="D90" s="884"/>
      <c r="E90" s="890"/>
      <c r="F90" s="888"/>
      <c r="G90" s="596">
        <v>2</v>
      </c>
      <c r="H90" s="60"/>
      <c r="I90" s="60"/>
      <c r="J90" s="60"/>
      <c r="K90" s="60"/>
      <c r="L90" s="892"/>
    </row>
    <row r="91" spans="1:12" s="242" customFormat="1" ht="13.8" x14ac:dyDescent="0.25">
      <c r="A91" s="590">
        <v>58</v>
      </c>
      <c r="B91" s="583" t="s">
        <v>373</v>
      </c>
      <c r="C91" s="538" t="s">
        <v>1023</v>
      </c>
      <c r="D91" s="884"/>
      <c r="E91" s="890"/>
      <c r="F91" s="888"/>
      <c r="G91" s="596">
        <v>0</v>
      </c>
      <c r="H91" s="60"/>
      <c r="I91" s="60"/>
      <c r="J91" s="60"/>
      <c r="K91" s="60"/>
      <c r="L91" s="892"/>
    </row>
    <row r="92" spans="1:12" s="245" customFormat="1" ht="52.8" x14ac:dyDescent="0.25">
      <c r="A92" s="590">
        <v>59</v>
      </c>
      <c r="B92" s="425" t="s">
        <v>346</v>
      </c>
      <c r="C92" s="425" t="s">
        <v>1268</v>
      </c>
      <c r="D92" s="884"/>
      <c r="E92" s="594" t="s">
        <v>1348</v>
      </c>
      <c r="F92" s="888"/>
      <c r="G92" s="596">
        <v>4</v>
      </c>
      <c r="H92" s="60"/>
      <c r="I92" s="60"/>
      <c r="J92" s="60"/>
      <c r="K92" s="60"/>
      <c r="L92" s="470" t="s">
        <v>1391</v>
      </c>
    </row>
    <row r="93" spans="1:12" s="245" customFormat="1" ht="52.8" x14ac:dyDescent="0.25">
      <c r="A93" s="590">
        <v>60</v>
      </c>
      <c r="B93" s="425" t="s">
        <v>364</v>
      </c>
      <c r="C93" s="425" t="s">
        <v>484</v>
      </c>
      <c r="D93" s="884"/>
      <c r="E93" s="594" t="s">
        <v>1349</v>
      </c>
      <c r="F93" s="888"/>
      <c r="G93" s="596">
        <v>0</v>
      </c>
      <c r="H93" s="60"/>
      <c r="I93" s="60"/>
      <c r="J93" s="60"/>
      <c r="K93" s="60"/>
      <c r="L93" s="470" t="s">
        <v>1392</v>
      </c>
    </row>
    <row r="94" spans="1:12" s="414" customFormat="1" ht="13.8" x14ac:dyDescent="0.25">
      <c r="A94" s="590">
        <v>61</v>
      </c>
      <c r="B94" s="592" t="s">
        <v>331</v>
      </c>
      <c r="C94" s="538" t="s">
        <v>739</v>
      </c>
      <c r="D94" s="884"/>
      <c r="E94" s="889" t="s">
        <v>1350</v>
      </c>
      <c r="F94" s="888"/>
      <c r="G94" s="596">
        <v>0</v>
      </c>
      <c r="H94" s="60"/>
      <c r="I94" s="60"/>
      <c r="J94" s="60"/>
      <c r="K94" s="60"/>
      <c r="L94" s="893" t="s">
        <v>1395</v>
      </c>
    </row>
    <row r="95" spans="1:12" s="245" customFormat="1" ht="13.8" x14ac:dyDescent="0.25">
      <c r="A95" s="590">
        <v>62</v>
      </c>
      <c r="B95" s="592" t="s">
        <v>336</v>
      </c>
      <c r="C95" s="538" t="s">
        <v>739</v>
      </c>
      <c r="D95" s="884"/>
      <c r="E95" s="890"/>
      <c r="F95" s="888"/>
      <c r="G95" s="596">
        <v>1</v>
      </c>
      <c r="H95" s="60"/>
      <c r="I95" s="60"/>
      <c r="J95" s="60"/>
      <c r="K95" s="60"/>
      <c r="L95" s="706"/>
    </row>
    <row r="96" spans="1:12" s="28" customFormat="1" ht="13.8" x14ac:dyDescent="0.25">
      <c r="A96" s="590">
        <v>63</v>
      </c>
      <c r="B96" s="425" t="s">
        <v>339</v>
      </c>
      <c r="C96" s="425" t="s">
        <v>739</v>
      </c>
      <c r="D96" s="885"/>
      <c r="E96" s="890"/>
      <c r="F96" s="885"/>
      <c r="G96" s="597">
        <v>0</v>
      </c>
      <c r="H96" s="60"/>
      <c r="I96" s="60"/>
      <c r="J96" s="60"/>
      <c r="K96" s="60"/>
      <c r="L96" s="706"/>
    </row>
    <row r="97" spans="1:12" s="28" customFormat="1" ht="13.8" x14ac:dyDescent="0.25">
      <c r="A97" s="590">
        <v>64</v>
      </c>
      <c r="B97" s="425" t="s">
        <v>337</v>
      </c>
      <c r="C97" s="425" t="s">
        <v>739</v>
      </c>
      <c r="D97" s="885"/>
      <c r="E97" s="890"/>
      <c r="F97" s="885"/>
      <c r="G97" s="597">
        <v>0</v>
      </c>
      <c r="H97" s="60"/>
      <c r="I97" s="60"/>
      <c r="J97" s="60"/>
      <c r="K97" s="60"/>
      <c r="L97" s="706"/>
    </row>
    <row r="98" spans="1:12" ht="13.8" x14ac:dyDescent="0.25">
      <c r="A98" s="590">
        <v>65</v>
      </c>
      <c r="B98" s="425" t="s">
        <v>341</v>
      </c>
      <c r="C98" s="425" t="s">
        <v>739</v>
      </c>
      <c r="D98" s="885"/>
      <c r="E98" s="890"/>
      <c r="F98" s="885"/>
      <c r="G98" s="597">
        <v>0</v>
      </c>
      <c r="H98" s="60"/>
      <c r="I98" s="60"/>
      <c r="J98" s="60"/>
      <c r="K98" s="60"/>
      <c r="L98" s="706"/>
    </row>
    <row r="99" spans="1:12" ht="13.8" x14ac:dyDescent="0.25">
      <c r="A99" s="590">
        <v>66</v>
      </c>
      <c r="B99" s="425" t="s">
        <v>355</v>
      </c>
      <c r="C99" s="425" t="s">
        <v>739</v>
      </c>
      <c r="D99" s="885"/>
      <c r="E99" s="890"/>
      <c r="F99" s="885"/>
      <c r="G99" s="597">
        <v>0</v>
      </c>
      <c r="H99" s="60"/>
      <c r="I99" s="60"/>
      <c r="J99" s="60"/>
      <c r="K99" s="60"/>
      <c r="L99" s="706"/>
    </row>
    <row r="100" spans="1:12" ht="13.8" x14ac:dyDescent="0.25">
      <c r="A100" s="590">
        <v>67</v>
      </c>
      <c r="B100" s="425" t="s">
        <v>356</v>
      </c>
      <c r="C100" s="425" t="s">
        <v>1272</v>
      </c>
      <c r="D100" s="885"/>
      <c r="E100" s="890"/>
      <c r="F100" s="885"/>
      <c r="G100" s="597">
        <v>1</v>
      </c>
      <c r="H100" s="60"/>
      <c r="I100" s="60"/>
      <c r="J100" s="60"/>
      <c r="K100" s="60"/>
      <c r="L100" s="706"/>
    </row>
    <row r="101" spans="1:12" ht="13.8" x14ac:dyDescent="0.25">
      <c r="A101" s="590">
        <v>68</v>
      </c>
      <c r="B101" s="425" t="s">
        <v>362</v>
      </c>
      <c r="C101" s="425" t="s">
        <v>739</v>
      </c>
      <c r="D101" s="885"/>
      <c r="E101" s="890"/>
      <c r="F101" s="885"/>
      <c r="G101" s="597">
        <v>0</v>
      </c>
      <c r="H101" s="60"/>
      <c r="I101" s="60"/>
      <c r="J101" s="60"/>
      <c r="K101" s="60"/>
      <c r="L101" s="706"/>
    </row>
    <row r="102" spans="1:12" ht="13.8" x14ac:dyDescent="0.25">
      <c r="A102" s="590">
        <v>69</v>
      </c>
      <c r="B102" s="425" t="s">
        <v>363</v>
      </c>
      <c r="C102" s="425" t="s">
        <v>1394</v>
      </c>
      <c r="D102" s="885"/>
      <c r="E102" s="890"/>
      <c r="F102" s="885"/>
      <c r="G102" s="597">
        <v>0</v>
      </c>
      <c r="H102" s="60"/>
      <c r="I102" s="60"/>
      <c r="J102" s="60"/>
      <c r="K102" s="60"/>
      <c r="L102" s="706"/>
    </row>
    <row r="103" spans="1:12" ht="13.8" x14ac:dyDescent="0.25">
      <c r="A103" s="590">
        <v>70</v>
      </c>
      <c r="B103" s="425" t="s">
        <v>1393</v>
      </c>
      <c r="C103" s="425" t="s">
        <v>1394</v>
      </c>
      <c r="D103" s="885"/>
      <c r="E103" s="890"/>
      <c r="F103" s="885"/>
      <c r="G103" s="597">
        <v>0</v>
      </c>
      <c r="H103" s="60"/>
      <c r="I103" s="60"/>
      <c r="J103" s="60"/>
      <c r="K103" s="60"/>
      <c r="L103" s="706"/>
    </row>
    <row r="104" spans="1:12" ht="13.8" x14ac:dyDescent="0.25">
      <c r="A104" s="590">
        <v>71</v>
      </c>
      <c r="B104" s="425" t="s">
        <v>372</v>
      </c>
      <c r="C104" s="425" t="s">
        <v>739</v>
      </c>
      <c r="D104" s="885"/>
      <c r="E104" s="890"/>
      <c r="F104" s="885"/>
      <c r="G104" s="597">
        <v>1</v>
      </c>
      <c r="H104" s="60"/>
      <c r="I104" s="60"/>
      <c r="J104" s="60"/>
      <c r="K104" s="60"/>
      <c r="L104" s="707"/>
    </row>
    <row r="105" spans="1:12" ht="25.8" customHeight="1" x14ac:dyDescent="0.25">
      <c r="A105" s="590">
        <v>72</v>
      </c>
      <c r="B105" s="425" t="s">
        <v>349</v>
      </c>
      <c r="C105" s="425" t="s">
        <v>739</v>
      </c>
      <c r="D105" s="885"/>
      <c r="E105" s="880" t="s">
        <v>1351</v>
      </c>
      <c r="F105" s="885"/>
      <c r="G105" s="597">
        <v>0</v>
      </c>
      <c r="H105" s="60"/>
      <c r="I105" s="60"/>
      <c r="J105" s="60"/>
      <c r="K105" s="60"/>
      <c r="L105" s="882" t="s">
        <v>1396</v>
      </c>
    </row>
    <row r="106" spans="1:12" ht="27" customHeight="1" x14ac:dyDescent="0.25">
      <c r="A106" s="590">
        <v>73</v>
      </c>
      <c r="B106" s="425" t="s">
        <v>356</v>
      </c>
      <c r="C106" s="425" t="s">
        <v>739</v>
      </c>
      <c r="D106" s="886"/>
      <c r="E106" s="881"/>
      <c r="F106" s="886"/>
      <c r="G106" s="597">
        <v>0</v>
      </c>
      <c r="H106" s="60"/>
      <c r="I106" s="60"/>
      <c r="J106" s="60"/>
      <c r="K106" s="60"/>
      <c r="L106" s="883"/>
    </row>
    <row r="107" spans="1:12" x14ac:dyDescent="0.25">
      <c r="A107" s="878" t="s">
        <v>897</v>
      </c>
      <c r="B107" s="878"/>
      <c r="C107" s="878"/>
      <c r="D107" s="879"/>
      <c r="E107" s="879"/>
      <c r="F107" s="879"/>
      <c r="G107" s="596">
        <f>SUM(G14:G106)</f>
        <v>407</v>
      </c>
      <c r="H107" s="60"/>
      <c r="I107" s="60"/>
      <c r="J107" s="60"/>
      <c r="K107" s="60"/>
      <c r="L107" s="130"/>
    </row>
    <row r="108" spans="1:12" ht="13.8" x14ac:dyDescent="0.25">
      <c r="A108" s="200" t="s">
        <v>1051</v>
      </c>
      <c r="B108" s="203"/>
      <c r="C108" s="203"/>
      <c r="D108" s="207"/>
      <c r="E108" s="117"/>
      <c r="F108" s="207"/>
      <c r="G108" s="205"/>
      <c r="H108" s="206"/>
      <c r="I108" s="206"/>
      <c r="J108" s="206"/>
      <c r="K108" s="206"/>
      <c r="L108" s="206"/>
    </row>
    <row r="109" spans="1:12" ht="44.25" customHeight="1" x14ac:dyDescent="0.4">
      <c r="A109" s="635" t="s">
        <v>1336</v>
      </c>
      <c r="B109" s="625"/>
      <c r="C109" s="625"/>
      <c r="D109" s="625"/>
      <c r="E109" s="625"/>
      <c r="F109" s="625"/>
      <c r="G109" s="625"/>
      <c r="H109" s="625"/>
      <c r="I109" s="625"/>
      <c r="J109" s="625"/>
      <c r="K109" s="625"/>
      <c r="L109" s="625"/>
    </row>
    <row r="110" spans="1:12" ht="13.8" x14ac:dyDescent="0.25">
      <c r="A110" s="479"/>
      <c r="B110" s="457"/>
      <c r="C110" s="454"/>
      <c r="D110" s="479" t="s">
        <v>752</v>
      </c>
      <c r="E110" s="83" t="s">
        <v>1502</v>
      </c>
      <c r="G110" s="139"/>
      <c r="H110" s="479"/>
      <c r="I110" s="15"/>
      <c r="J110" s="137"/>
      <c r="K110" s="137"/>
      <c r="L110" s="457"/>
    </row>
    <row r="111" spans="1:12" x14ac:dyDescent="0.25">
      <c r="A111" s="55" t="s">
        <v>706</v>
      </c>
      <c r="B111" s="457"/>
      <c r="C111" s="55" t="s">
        <v>1578</v>
      </c>
      <c r="D111" s="479"/>
      <c r="H111" s="454"/>
      <c r="I111" s="454"/>
      <c r="J111" s="457"/>
      <c r="K111" s="457"/>
      <c r="L111" s="457"/>
    </row>
    <row r="112" spans="1:12" x14ac:dyDescent="0.25">
      <c r="A112" s="453" t="s">
        <v>699</v>
      </c>
      <c r="B112" s="454"/>
      <c r="C112" s="624" t="s">
        <v>700</v>
      </c>
      <c r="D112" s="624"/>
      <c r="E112" s="624"/>
      <c r="F112" s="624"/>
      <c r="G112" s="624"/>
      <c r="H112" s="624"/>
      <c r="I112" s="624"/>
      <c r="J112" s="457"/>
      <c r="K112" s="457"/>
      <c r="L112" s="457"/>
    </row>
    <row r="114" spans="1:1" x14ac:dyDescent="0.25">
      <c r="A114" s="135" t="s">
        <v>836</v>
      </c>
    </row>
  </sheetData>
  <mergeCells count="63">
    <mergeCell ref="C112:I112"/>
    <mergeCell ref="A107:F107"/>
    <mergeCell ref="A109:L109"/>
    <mergeCell ref="E105:E106"/>
    <mergeCell ref="L105:L106"/>
    <mergeCell ref="D14:D106"/>
    <mergeCell ref="F14:F106"/>
    <mergeCell ref="E51:E91"/>
    <mergeCell ref="L51:L91"/>
    <mergeCell ref="E94:E104"/>
    <mergeCell ref="L94:L104"/>
    <mergeCell ref="E14:E41"/>
    <mergeCell ref="E42:E49"/>
    <mergeCell ref="B51:B52"/>
    <mergeCell ref="B56:B57"/>
    <mergeCell ref="B81:B82"/>
    <mergeCell ref="B71:B73"/>
    <mergeCell ref="B62:B63"/>
    <mergeCell ref="B58:B59"/>
    <mergeCell ref="B84:B85"/>
    <mergeCell ref="B64:B66"/>
    <mergeCell ref="B68:B69"/>
    <mergeCell ref="B75:B76"/>
    <mergeCell ref="A7:L7"/>
    <mergeCell ref="A9:A12"/>
    <mergeCell ref="B9:C12"/>
    <mergeCell ref="D9:D12"/>
    <mergeCell ref="E9:E12"/>
    <mergeCell ref="F9:F12"/>
    <mergeCell ref="L9:L12"/>
    <mergeCell ref="G10:G12"/>
    <mergeCell ref="H10:K10"/>
    <mergeCell ref="H11:I11"/>
    <mergeCell ref="J11:K11"/>
    <mergeCell ref="G9:K9"/>
    <mergeCell ref="K1:L1"/>
    <mergeCell ref="A2:L2"/>
    <mergeCell ref="A3:L3"/>
    <mergeCell ref="A4:L4"/>
    <mergeCell ref="A6:L6"/>
    <mergeCell ref="L42:L49"/>
    <mergeCell ref="B14:B15"/>
    <mergeCell ref="B20:B21"/>
    <mergeCell ref="B22:B24"/>
    <mergeCell ref="B25:B26"/>
    <mergeCell ref="L14:L41"/>
    <mergeCell ref="B30:B32"/>
    <mergeCell ref="B13:C13"/>
    <mergeCell ref="A81:A82"/>
    <mergeCell ref="A84:A85"/>
    <mergeCell ref="A71:A73"/>
    <mergeCell ref="A14:A15"/>
    <mergeCell ref="A20:A21"/>
    <mergeCell ref="A22:A24"/>
    <mergeCell ref="A25:A26"/>
    <mergeCell ref="A30:A32"/>
    <mergeCell ref="A64:A66"/>
    <mergeCell ref="A62:A63"/>
    <mergeCell ref="A51:A52"/>
    <mergeCell ref="A56:A57"/>
    <mergeCell ref="A58:A59"/>
    <mergeCell ref="A68:A69"/>
    <mergeCell ref="A75:A76"/>
  </mergeCells>
  <pageMargins left="0.78740157480314965" right="0.78740157480314965" top="0.98425196850393704" bottom="0.59055118110236227" header="0.31496062992125984" footer="0.31496062992125984"/>
  <pageSetup paperSize="9" scale="74" fitToWidth="2" fitToHeight="2" orientation="landscape" r:id="rId1"/>
  <rowBreaks count="1" manualBreakCount="1">
    <brk id="77" max="11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113"/>
  <sheetViews>
    <sheetView view="pageBreakPreview" topLeftCell="A82" zoomScaleNormal="100" zoomScaleSheetLayoutView="100" workbookViewId="0">
      <selection activeCell="E14" sqref="E14:E24"/>
    </sheetView>
  </sheetViews>
  <sheetFormatPr defaultColWidth="8.88671875" defaultRowHeight="13.2" x14ac:dyDescent="0.25"/>
  <cols>
    <col min="1" max="1" width="5.33203125" style="384" customWidth="1"/>
    <col min="2" max="2" width="18.44140625" style="22" customWidth="1"/>
    <col min="3" max="3" width="33.88671875" style="22" customWidth="1"/>
    <col min="4" max="4" width="14.109375" style="384" customWidth="1"/>
    <col min="5" max="5" width="52.33203125" style="384" customWidth="1"/>
    <col min="6" max="6" width="10.33203125" style="15" customWidth="1"/>
    <col min="7" max="7" width="5.6640625" style="384" customWidth="1"/>
    <col min="8" max="8" width="6.5546875" style="384" customWidth="1"/>
    <col min="9" max="9" width="6.6640625" style="384" customWidth="1"/>
    <col min="10" max="10" width="6.5546875" style="384" customWidth="1"/>
    <col min="11" max="11" width="6.44140625" style="384" customWidth="1"/>
    <col min="12" max="12" width="11.88671875" style="384" customWidth="1"/>
    <col min="13" max="16384" width="8.88671875" style="384"/>
  </cols>
  <sheetData>
    <row r="1" spans="1:12" x14ac:dyDescent="0.25">
      <c r="K1" s="647" t="s">
        <v>257</v>
      </c>
      <c r="L1" s="647"/>
    </row>
    <row r="2" spans="1:12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x14ac:dyDescent="0.25">
      <c r="A3" s="645" t="s">
        <v>250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2.75" x14ac:dyDescent="0.2">
      <c r="F5" s="117"/>
    </row>
    <row r="6" spans="1:12" x14ac:dyDescent="0.25">
      <c r="A6" s="653" t="s">
        <v>692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</row>
    <row r="7" spans="1:12" ht="26.4" customHeight="1" x14ac:dyDescent="0.25">
      <c r="A7" s="654" t="s">
        <v>1065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ht="7.95" customHeight="1" x14ac:dyDescent="0.2"/>
    <row r="9" spans="1:12" x14ac:dyDescent="0.25">
      <c r="A9" s="616" t="s">
        <v>421</v>
      </c>
      <c r="B9" s="664" t="s">
        <v>203</v>
      </c>
      <c r="C9" s="806"/>
      <c r="D9" s="616" t="s">
        <v>251</v>
      </c>
      <c r="E9" s="616" t="s">
        <v>252</v>
      </c>
      <c r="F9" s="616" t="s">
        <v>148</v>
      </c>
      <c r="G9" s="616" t="s">
        <v>253</v>
      </c>
      <c r="H9" s="616"/>
      <c r="I9" s="616"/>
      <c r="J9" s="616"/>
      <c r="K9" s="616"/>
      <c r="L9" s="616" t="s">
        <v>254</v>
      </c>
    </row>
    <row r="10" spans="1:12" x14ac:dyDescent="0.25">
      <c r="A10" s="616"/>
      <c r="B10" s="807"/>
      <c r="C10" s="808"/>
      <c r="D10" s="616"/>
      <c r="E10" s="616"/>
      <c r="F10" s="616"/>
      <c r="G10" s="616" t="s">
        <v>191</v>
      </c>
      <c r="H10" s="616" t="s">
        <v>155</v>
      </c>
      <c r="I10" s="616"/>
      <c r="J10" s="616"/>
      <c r="K10" s="616"/>
      <c r="L10" s="616"/>
    </row>
    <row r="11" spans="1:12" x14ac:dyDescent="0.25">
      <c r="A11" s="616"/>
      <c r="B11" s="807"/>
      <c r="C11" s="808"/>
      <c r="D11" s="616"/>
      <c r="E11" s="616"/>
      <c r="F11" s="616"/>
      <c r="G11" s="616"/>
      <c r="H11" s="616" t="s">
        <v>210</v>
      </c>
      <c r="I11" s="616"/>
      <c r="J11" s="616" t="s">
        <v>211</v>
      </c>
      <c r="K11" s="616"/>
      <c r="L11" s="616"/>
    </row>
    <row r="12" spans="1:12" ht="39.6" x14ac:dyDescent="0.25">
      <c r="A12" s="616"/>
      <c r="B12" s="809"/>
      <c r="C12" s="810"/>
      <c r="D12" s="616"/>
      <c r="E12" s="616"/>
      <c r="F12" s="616"/>
      <c r="G12" s="616"/>
      <c r="H12" s="432" t="s">
        <v>166</v>
      </c>
      <c r="I12" s="432" t="s">
        <v>167</v>
      </c>
      <c r="J12" s="432" t="s">
        <v>166</v>
      </c>
      <c r="K12" s="432" t="s">
        <v>167</v>
      </c>
      <c r="L12" s="616"/>
    </row>
    <row r="13" spans="1:12" ht="15" x14ac:dyDescent="0.2">
      <c r="A13" s="48">
        <v>1</v>
      </c>
      <c r="B13" s="923">
        <v>2</v>
      </c>
      <c r="C13" s="924"/>
      <c r="D13" s="436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</row>
    <row r="14" spans="1:12" x14ac:dyDescent="0.25">
      <c r="A14" s="273">
        <v>1</v>
      </c>
      <c r="B14" s="475" t="s">
        <v>338</v>
      </c>
      <c r="C14" s="474" t="s">
        <v>1450</v>
      </c>
      <c r="D14" s="865" t="s">
        <v>1342</v>
      </c>
      <c r="E14" s="891" t="s">
        <v>1356</v>
      </c>
      <c r="F14" s="889" t="s">
        <v>1405</v>
      </c>
      <c r="G14" s="360">
        <v>4</v>
      </c>
      <c r="H14" s="6"/>
      <c r="I14" s="6"/>
      <c r="J14" s="6"/>
      <c r="K14" s="6"/>
      <c r="L14" s="891" t="s">
        <v>1406</v>
      </c>
    </row>
    <row r="15" spans="1:12" s="430" customFormat="1" x14ac:dyDescent="0.25">
      <c r="A15" s="273">
        <v>2</v>
      </c>
      <c r="B15" s="475" t="s">
        <v>344</v>
      </c>
      <c r="C15" s="474" t="s">
        <v>1451</v>
      </c>
      <c r="D15" s="865"/>
      <c r="E15" s="892"/>
      <c r="F15" s="912"/>
      <c r="G15" s="360">
        <v>5</v>
      </c>
      <c r="H15" s="6"/>
      <c r="I15" s="6"/>
      <c r="J15" s="6"/>
      <c r="K15" s="6"/>
      <c r="L15" s="913"/>
    </row>
    <row r="16" spans="1:12" s="430" customFormat="1" x14ac:dyDescent="0.25">
      <c r="A16" s="702">
        <v>3</v>
      </c>
      <c r="B16" s="915" t="s">
        <v>347</v>
      </c>
      <c r="C16" s="474" t="s">
        <v>1452</v>
      </c>
      <c r="D16" s="865"/>
      <c r="E16" s="892"/>
      <c r="F16" s="912"/>
      <c r="G16" s="360">
        <v>2</v>
      </c>
      <c r="H16" s="6"/>
      <c r="I16" s="6"/>
      <c r="J16" s="6"/>
      <c r="K16" s="6"/>
      <c r="L16" s="913"/>
    </row>
    <row r="17" spans="1:12" s="430" customFormat="1" x14ac:dyDescent="0.25">
      <c r="A17" s="897"/>
      <c r="B17" s="915"/>
      <c r="C17" s="475" t="s">
        <v>739</v>
      </c>
      <c r="D17" s="865"/>
      <c r="E17" s="892"/>
      <c r="F17" s="912"/>
      <c r="G17" s="360">
        <v>3</v>
      </c>
      <c r="H17" s="6"/>
      <c r="I17" s="6"/>
      <c r="J17" s="6"/>
      <c r="K17" s="6"/>
      <c r="L17" s="913"/>
    </row>
    <row r="18" spans="1:12" x14ac:dyDescent="0.25">
      <c r="A18" s="901">
        <v>4</v>
      </c>
      <c r="B18" s="628" t="s">
        <v>351</v>
      </c>
      <c r="C18" s="474" t="s">
        <v>1399</v>
      </c>
      <c r="D18" s="913"/>
      <c r="E18" s="892"/>
      <c r="F18" s="912"/>
      <c r="G18" s="360">
        <v>1</v>
      </c>
      <c r="H18" s="6"/>
      <c r="I18" s="6"/>
      <c r="J18" s="6"/>
      <c r="K18" s="6"/>
      <c r="L18" s="913"/>
    </row>
    <row r="19" spans="1:12" s="430" customFormat="1" x14ac:dyDescent="0.25">
      <c r="A19" s="900"/>
      <c r="B19" s="628"/>
      <c r="C19" s="474" t="s">
        <v>1453</v>
      </c>
      <c r="D19" s="913"/>
      <c r="E19" s="892"/>
      <c r="F19" s="912"/>
      <c r="G19" s="360">
        <v>1</v>
      </c>
      <c r="H19" s="6"/>
      <c r="I19" s="6"/>
      <c r="J19" s="6"/>
      <c r="K19" s="6"/>
      <c r="L19" s="913"/>
    </row>
    <row r="20" spans="1:12" s="430" customFormat="1" x14ac:dyDescent="0.25">
      <c r="A20" s="900"/>
      <c r="B20" s="628"/>
      <c r="C20" s="474" t="s">
        <v>1454</v>
      </c>
      <c r="D20" s="913"/>
      <c r="E20" s="892"/>
      <c r="F20" s="912"/>
      <c r="G20" s="360">
        <v>1</v>
      </c>
      <c r="H20" s="6"/>
      <c r="I20" s="6"/>
      <c r="J20" s="6"/>
      <c r="K20" s="6"/>
      <c r="L20" s="913"/>
    </row>
    <row r="21" spans="1:12" s="430" customFormat="1" x14ac:dyDescent="0.25">
      <c r="A21" s="901">
        <v>5</v>
      </c>
      <c r="B21" s="914" t="s">
        <v>352</v>
      </c>
      <c r="C21" s="539" t="s">
        <v>1005</v>
      </c>
      <c r="D21" s="913"/>
      <c r="E21" s="892"/>
      <c r="F21" s="912"/>
      <c r="G21" s="360">
        <v>2</v>
      </c>
      <c r="H21" s="6"/>
      <c r="I21" s="6"/>
      <c r="J21" s="6"/>
      <c r="K21" s="6"/>
      <c r="L21" s="913"/>
    </row>
    <row r="22" spans="1:12" s="430" customFormat="1" ht="26.4" x14ac:dyDescent="0.25">
      <c r="A22" s="900"/>
      <c r="B22" s="915"/>
      <c r="C22" s="539" t="s">
        <v>1006</v>
      </c>
      <c r="D22" s="913"/>
      <c r="E22" s="892"/>
      <c r="F22" s="912"/>
      <c r="G22" s="360">
        <v>1</v>
      </c>
      <c r="H22" s="6"/>
      <c r="I22" s="6"/>
      <c r="J22" s="6"/>
      <c r="K22" s="6"/>
      <c r="L22" s="913"/>
    </row>
    <row r="23" spans="1:12" x14ac:dyDescent="0.25">
      <c r="A23" s="901">
        <v>6</v>
      </c>
      <c r="B23" s="925" t="s">
        <v>368</v>
      </c>
      <c r="C23" s="474" t="s">
        <v>1399</v>
      </c>
      <c r="D23" s="913"/>
      <c r="E23" s="892"/>
      <c r="F23" s="912"/>
      <c r="G23" s="360">
        <v>3</v>
      </c>
      <c r="H23" s="6"/>
      <c r="I23" s="6"/>
      <c r="J23" s="6"/>
      <c r="K23" s="6"/>
      <c r="L23" s="913"/>
    </row>
    <row r="24" spans="1:12" s="430" customFormat="1" x14ac:dyDescent="0.25">
      <c r="A24" s="900"/>
      <c r="B24" s="915"/>
      <c r="C24" s="474" t="s">
        <v>1455</v>
      </c>
      <c r="D24" s="913"/>
      <c r="E24" s="892"/>
      <c r="F24" s="912"/>
      <c r="G24" s="360">
        <v>2</v>
      </c>
      <c r="H24" s="6"/>
      <c r="I24" s="6"/>
      <c r="J24" s="6"/>
      <c r="K24" s="6"/>
      <c r="L24" s="913"/>
    </row>
    <row r="25" spans="1:12" x14ac:dyDescent="0.25">
      <c r="A25" s="240">
        <v>7</v>
      </c>
      <c r="B25" s="475" t="s">
        <v>332</v>
      </c>
      <c r="C25" s="474" t="s">
        <v>1399</v>
      </c>
      <c r="D25" s="913"/>
      <c r="E25" s="873" t="s">
        <v>1357</v>
      </c>
      <c r="F25" s="916" t="s">
        <v>1411</v>
      </c>
      <c r="G25" s="360">
        <v>3</v>
      </c>
      <c r="H25" s="6"/>
      <c r="I25" s="6"/>
      <c r="J25" s="6"/>
      <c r="K25" s="6"/>
      <c r="L25" s="873" t="s">
        <v>1407</v>
      </c>
    </row>
    <row r="26" spans="1:12" s="430" customFormat="1" x14ac:dyDescent="0.25">
      <c r="A26" s="240">
        <v>8</v>
      </c>
      <c r="B26" s="475" t="s">
        <v>334</v>
      </c>
      <c r="C26" s="474" t="s">
        <v>1456</v>
      </c>
      <c r="D26" s="913"/>
      <c r="E26" s="921"/>
      <c r="F26" s="917"/>
      <c r="G26" s="360">
        <v>18</v>
      </c>
      <c r="H26" s="6"/>
      <c r="I26" s="6"/>
      <c r="J26" s="6"/>
      <c r="K26" s="6"/>
      <c r="L26" s="905"/>
    </row>
    <row r="27" spans="1:12" s="430" customFormat="1" x14ac:dyDescent="0.25">
      <c r="A27" s="240">
        <v>9</v>
      </c>
      <c r="B27" s="475" t="s">
        <v>333</v>
      </c>
      <c r="C27" s="474" t="s">
        <v>1457</v>
      </c>
      <c r="D27" s="913"/>
      <c r="E27" s="921"/>
      <c r="F27" s="917"/>
      <c r="G27" s="360">
        <v>6</v>
      </c>
      <c r="H27" s="6"/>
      <c r="I27" s="6"/>
      <c r="J27" s="6"/>
      <c r="K27" s="6"/>
      <c r="L27" s="905"/>
    </row>
    <row r="28" spans="1:12" x14ac:dyDescent="0.25">
      <c r="A28" s="901">
        <v>10</v>
      </c>
      <c r="B28" s="920" t="s">
        <v>335</v>
      </c>
      <c r="C28" s="475" t="s">
        <v>1399</v>
      </c>
      <c r="D28" s="913"/>
      <c r="E28" s="921"/>
      <c r="F28" s="917"/>
      <c r="G28" s="360">
        <v>4</v>
      </c>
      <c r="H28" s="6"/>
      <c r="I28" s="6"/>
      <c r="J28" s="6"/>
      <c r="K28" s="6"/>
      <c r="L28" s="905"/>
    </row>
    <row r="29" spans="1:12" s="430" customFormat="1" x14ac:dyDescent="0.25">
      <c r="A29" s="900"/>
      <c r="B29" s="908"/>
      <c r="C29" s="476" t="s">
        <v>1413</v>
      </c>
      <c r="D29" s="913"/>
      <c r="E29" s="921"/>
      <c r="F29" s="917"/>
      <c r="G29" s="360">
        <v>6</v>
      </c>
      <c r="H29" s="6"/>
      <c r="I29" s="6"/>
      <c r="J29" s="6"/>
      <c r="K29" s="6"/>
      <c r="L29" s="905"/>
    </row>
    <row r="30" spans="1:12" s="430" customFormat="1" x14ac:dyDescent="0.25">
      <c r="A30" s="240">
        <v>11</v>
      </c>
      <c r="B30" s="475" t="s">
        <v>337</v>
      </c>
      <c r="C30" s="474" t="s">
        <v>1458</v>
      </c>
      <c r="D30" s="913"/>
      <c r="E30" s="921"/>
      <c r="F30" s="917"/>
      <c r="G30" s="360">
        <v>6</v>
      </c>
      <c r="H30" s="6"/>
      <c r="I30" s="6"/>
      <c r="J30" s="6"/>
      <c r="K30" s="6"/>
      <c r="L30" s="905"/>
    </row>
    <row r="31" spans="1:12" s="430" customFormat="1" x14ac:dyDescent="0.25">
      <c r="A31" s="240">
        <v>12</v>
      </c>
      <c r="B31" s="475" t="s">
        <v>343</v>
      </c>
      <c r="C31" s="474" t="s">
        <v>1459</v>
      </c>
      <c r="D31" s="913"/>
      <c r="E31" s="921"/>
      <c r="F31" s="917"/>
      <c r="G31" s="360">
        <v>12</v>
      </c>
      <c r="H31" s="6"/>
      <c r="I31" s="6"/>
      <c r="J31" s="6"/>
      <c r="K31" s="6"/>
      <c r="L31" s="905"/>
    </row>
    <row r="32" spans="1:12" s="430" customFormat="1" x14ac:dyDescent="0.25">
      <c r="A32" s="240">
        <v>13</v>
      </c>
      <c r="B32" s="475" t="s">
        <v>348</v>
      </c>
      <c r="C32" s="474" t="s">
        <v>1460</v>
      </c>
      <c r="D32" s="913"/>
      <c r="E32" s="921"/>
      <c r="F32" s="917"/>
      <c r="G32" s="360">
        <v>6</v>
      </c>
      <c r="H32" s="6"/>
      <c r="I32" s="6"/>
      <c r="J32" s="6"/>
      <c r="K32" s="6"/>
      <c r="L32" s="905"/>
    </row>
    <row r="33" spans="1:12" s="430" customFormat="1" x14ac:dyDescent="0.25">
      <c r="A33" s="901">
        <v>14</v>
      </c>
      <c r="B33" s="920" t="s">
        <v>349</v>
      </c>
      <c r="C33" s="474" t="s">
        <v>1461</v>
      </c>
      <c r="D33" s="913"/>
      <c r="E33" s="921"/>
      <c r="F33" s="917"/>
      <c r="G33" s="360">
        <v>2</v>
      </c>
      <c r="H33" s="6"/>
      <c r="I33" s="6"/>
      <c r="J33" s="6"/>
      <c r="K33" s="6"/>
      <c r="L33" s="905"/>
    </row>
    <row r="34" spans="1:12" s="430" customFormat="1" x14ac:dyDescent="0.25">
      <c r="A34" s="900"/>
      <c r="B34" s="908"/>
      <c r="C34" s="474" t="s">
        <v>1462</v>
      </c>
      <c r="D34" s="913"/>
      <c r="E34" s="921"/>
      <c r="F34" s="917"/>
      <c r="G34" s="360">
        <v>2</v>
      </c>
      <c r="H34" s="6"/>
      <c r="I34" s="6"/>
      <c r="J34" s="6"/>
      <c r="K34" s="6"/>
      <c r="L34" s="905"/>
    </row>
    <row r="35" spans="1:12" s="430" customFormat="1" x14ac:dyDescent="0.25">
      <c r="A35" s="901">
        <v>15</v>
      </c>
      <c r="B35" s="920" t="s">
        <v>350</v>
      </c>
      <c r="C35" s="474" t="s">
        <v>1419</v>
      </c>
      <c r="D35" s="913"/>
      <c r="E35" s="921"/>
      <c r="F35" s="917"/>
      <c r="G35" s="360">
        <v>6</v>
      </c>
      <c r="H35" s="6"/>
      <c r="I35" s="6"/>
      <c r="J35" s="6"/>
      <c r="K35" s="6"/>
      <c r="L35" s="905"/>
    </row>
    <row r="36" spans="1:12" s="430" customFormat="1" x14ac:dyDescent="0.25">
      <c r="A36" s="900"/>
      <c r="B36" s="908"/>
      <c r="C36" s="474" t="s">
        <v>1421</v>
      </c>
      <c r="D36" s="913"/>
      <c r="E36" s="921"/>
      <c r="F36" s="917"/>
      <c r="G36" s="360">
        <v>6</v>
      </c>
      <c r="H36" s="6"/>
      <c r="I36" s="6"/>
      <c r="J36" s="6"/>
      <c r="K36" s="6"/>
      <c r="L36" s="905"/>
    </row>
    <row r="37" spans="1:12" s="430" customFormat="1" x14ac:dyDescent="0.25">
      <c r="A37" s="240">
        <v>16</v>
      </c>
      <c r="B37" s="475" t="s">
        <v>353</v>
      </c>
      <c r="C37" s="476" t="s">
        <v>1463</v>
      </c>
      <c r="D37" s="913"/>
      <c r="E37" s="921"/>
      <c r="F37" s="917"/>
      <c r="G37" s="360">
        <v>6</v>
      </c>
      <c r="H37" s="6"/>
      <c r="I37" s="6"/>
      <c r="J37" s="6"/>
      <c r="K37" s="6"/>
      <c r="L37" s="905"/>
    </row>
    <row r="38" spans="1:12" s="430" customFormat="1" x14ac:dyDescent="0.25">
      <c r="A38" s="901">
        <v>17</v>
      </c>
      <c r="B38" s="920" t="s">
        <v>354</v>
      </c>
      <c r="C38" s="474" t="s">
        <v>1464</v>
      </c>
      <c r="D38" s="913"/>
      <c r="E38" s="921"/>
      <c r="F38" s="917"/>
      <c r="G38" s="360">
        <v>5</v>
      </c>
      <c r="H38" s="6"/>
      <c r="I38" s="6"/>
      <c r="J38" s="6"/>
      <c r="K38" s="6"/>
      <c r="L38" s="905"/>
    </row>
    <row r="39" spans="1:12" s="430" customFormat="1" x14ac:dyDescent="0.25">
      <c r="A39" s="900"/>
      <c r="B39" s="907"/>
      <c r="C39" s="474" t="s">
        <v>1465</v>
      </c>
      <c r="D39" s="913"/>
      <c r="E39" s="921"/>
      <c r="F39" s="917"/>
      <c r="G39" s="360">
        <v>2</v>
      </c>
      <c r="H39" s="6"/>
      <c r="I39" s="6"/>
      <c r="J39" s="6"/>
      <c r="K39" s="6"/>
      <c r="L39" s="905"/>
    </row>
    <row r="40" spans="1:12" s="430" customFormat="1" x14ac:dyDescent="0.25">
      <c r="A40" s="900"/>
      <c r="B40" s="907"/>
      <c r="C40" s="474" t="s">
        <v>1466</v>
      </c>
      <c r="D40" s="913"/>
      <c r="E40" s="921"/>
      <c r="F40" s="917"/>
      <c r="G40" s="360">
        <v>2</v>
      </c>
      <c r="H40" s="6"/>
      <c r="I40" s="6"/>
      <c r="J40" s="6"/>
      <c r="K40" s="6"/>
      <c r="L40" s="905"/>
    </row>
    <row r="41" spans="1:12" s="430" customFormat="1" x14ac:dyDescent="0.25">
      <c r="A41" s="900"/>
      <c r="B41" s="908"/>
      <c r="C41" s="476" t="s">
        <v>1467</v>
      </c>
      <c r="D41" s="913"/>
      <c r="E41" s="921"/>
      <c r="F41" s="917"/>
      <c r="G41" s="360">
        <v>4</v>
      </c>
      <c r="H41" s="6"/>
      <c r="I41" s="6"/>
      <c r="J41" s="6"/>
      <c r="K41" s="6"/>
      <c r="L41" s="905"/>
    </row>
    <row r="42" spans="1:12" s="430" customFormat="1" x14ac:dyDescent="0.25">
      <c r="A42" s="240">
        <v>18</v>
      </c>
      <c r="B42" s="475" t="s">
        <v>355</v>
      </c>
      <c r="C42" s="474" t="s">
        <v>1468</v>
      </c>
      <c r="D42" s="913"/>
      <c r="E42" s="921"/>
      <c r="F42" s="917"/>
      <c r="G42" s="360">
        <v>7</v>
      </c>
      <c r="H42" s="6"/>
      <c r="I42" s="6"/>
      <c r="J42" s="6"/>
      <c r="K42" s="6"/>
      <c r="L42" s="905"/>
    </row>
    <row r="43" spans="1:12" x14ac:dyDescent="0.25">
      <c r="A43" s="240">
        <v>19</v>
      </c>
      <c r="B43" s="475" t="s">
        <v>356</v>
      </c>
      <c r="C43" s="475" t="s">
        <v>1399</v>
      </c>
      <c r="D43" s="913"/>
      <c r="E43" s="921"/>
      <c r="F43" s="917"/>
      <c r="G43" s="360">
        <v>6</v>
      </c>
      <c r="H43" s="6"/>
      <c r="I43" s="6"/>
      <c r="J43" s="6"/>
      <c r="K43" s="6"/>
      <c r="L43" s="905"/>
    </row>
    <row r="44" spans="1:12" s="430" customFormat="1" x14ac:dyDescent="0.25">
      <c r="A44" s="240">
        <v>20</v>
      </c>
      <c r="B44" s="475" t="s">
        <v>358</v>
      </c>
      <c r="C44" s="474" t="s">
        <v>1469</v>
      </c>
      <c r="D44" s="913"/>
      <c r="E44" s="921"/>
      <c r="F44" s="917"/>
      <c r="G44" s="360">
        <v>6</v>
      </c>
      <c r="H44" s="6"/>
      <c r="I44" s="6"/>
      <c r="J44" s="6"/>
      <c r="K44" s="6"/>
      <c r="L44" s="905"/>
    </row>
    <row r="45" spans="1:12" s="430" customFormat="1" x14ac:dyDescent="0.25">
      <c r="A45" s="240">
        <v>21</v>
      </c>
      <c r="B45" s="475" t="s">
        <v>357</v>
      </c>
      <c r="C45" s="474" t="s">
        <v>1470</v>
      </c>
      <c r="D45" s="913"/>
      <c r="E45" s="921"/>
      <c r="F45" s="917"/>
      <c r="G45" s="360">
        <v>6</v>
      </c>
      <c r="H45" s="6"/>
      <c r="I45" s="6"/>
      <c r="J45" s="6"/>
      <c r="K45" s="6"/>
      <c r="L45" s="905"/>
    </row>
    <row r="46" spans="1:12" x14ac:dyDescent="0.25">
      <c r="A46" s="901">
        <v>22</v>
      </c>
      <c r="B46" s="920" t="s">
        <v>359</v>
      </c>
      <c r="C46" s="475" t="s">
        <v>1399</v>
      </c>
      <c r="D46" s="913"/>
      <c r="E46" s="921"/>
      <c r="F46" s="917"/>
      <c r="G46" s="360">
        <v>4</v>
      </c>
      <c r="H46" s="6"/>
      <c r="I46" s="6"/>
      <c r="J46" s="6"/>
      <c r="K46" s="6"/>
      <c r="L46" s="905"/>
    </row>
    <row r="47" spans="1:12" s="430" customFormat="1" x14ac:dyDescent="0.25">
      <c r="A47" s="900"/>
      <c r="B47" s="908"/>
      <c r="C47" s="474" t="s">
        <v>1471</v>
      </c>
      <c r="D47" s="913"/>
      <c r="E47" s="921"/>
      <c r="F47" s="917"/>
      <c r="G47" s="360">
        <v>12</v>
      </c>
      <c r="H47" s="6"/>
      <c r="I47" s="6"/>
      <c r="J47" s="6"/>
      <c r="K47" s="6"/>
      <c r="L47" s="905"/>
    </row>
    <row r="48" spans="1:12" s="430" customFormat="1" x14ac:dyDescent="0.25">
      <c r="A48" s="240">
        <v>23</v>
      </c>
      <c r="B48" s="475" t="s">
        <v>360</v>
      </c>
      <c r="C48" s="476" t="s">
        <v>1472</v>
      </c>
      <c r="D48" s="913"/>
      <c r="E48" s="921"/>
      <c r="F48" s="917"/>
      <c r="G48" s="360">
        <v>6</v>
      </c>
      <c r="H48" s="6"/>
      <c r="I48" s="6"/>
      <c r="J48" s="6"/>
      <c r="K48" s="6"/>
      <c r="L48" s="905"/>
    </row>
    <row r="49" spans="1:12" x14ac:dyDescent="0.25">
      <c r="A49" s="240">
        <v>24</v>
      </c>
      <c r="B49" s="476" t="s">
        <v>362</v>
      </c>
      <c r="C49" s="475" t="s">
        <v>1399</v>
      </c>
      <c r="D49" s="913"/>
      <c r="E49" s="921"/>
      <c r="F49" s="917"/>
      <c r="G49" s="360">
        <v>3</v>
      </c>
      <c r="H49" s="6"/>
      <c r="I49" s="6"/>
      <c r="J49" s="6"/>
      <c r="K49" s="6"/>
      <c r="L49" s="905"/>
    </row>
    <row r="50" spans="1:12" s="430" customFormat="1" x14ac:dyDescent="0.25">
      <c r="A50" s="901">
        <v>25</v>
      </c>
      <c r="B50" s="920" t="s">
        <v>363</v>
      </c>
      <c r="C50" s="474" t="s">
        <v>1473</v>
      </c>
      <c r="D50" s="913"/>
      <c r="E50" s="884"/>
      <c r="F50" s="917"/>
      <c r="G50" s="360">
        <v>7</v>
      </c>
      <c r="H50" s="6"/>
      <c r="I50" s="6"/>
      <c r="J50" s="6"/>
      <c r="K50" s="6"/>
      <c r="L50" s="905"/>
    </row>
    <row r="51" spans="1:12" s="430" customFormat="1" x14ac:dyDescent="0.25">
      <c r="A51" s="900"/>
      <c r="B51" s="908"/>
      <c r="C51" s="476" t="s">
        <v>1463</v>
      </c>
      <c r="D51" s="913"/>
      <c r="E51" s="884"/>
      <c r="F51" s="917"/>
      <c r="G51" s="360">
        <v>6</v>
      </c>
      <c r="H51" s="6"/>
      <c r="I51" s="6"/>
      <c r="J51" s="6"/>
      <c r="K51" s="6"/>
      <c r="L51" s="905"/>
    </row>
    <row r="52" spans="1:12" s="430" customFormat="1" x14ac:dyDescent="0.25">
      <c r="A52" s="240">
        <v>26</v>
      </c>
      <c r="B52" s="475" t="s">
        <v>366</v>
      </c>
      <c r="C52" s="475" t="s">
        <v>1399</v>
      </c>
      <c r="D52" s="913"/>
      <c r="E52" s="884"/>
      <c r="F52" s="917"/>
      <c r="G52" s="360">
        <v>6</v>
      </c>
      <c r="H52" s="6"/>
      <c r="I52" s="6"/>
      <c r="J52" s="6"/>
      <c r="K52" s="6"/>
      <c r="L52" s="905"/>
    </row>
    <row r="53" spans="1:12" x14ac:dyDescent="0.25">
      <c r="A53" s="240">
        <v>27</v>
      </c>
      <c r="B53" s="475" t="s">
        <v>369</v>
      </c>
      <c r="C53" s="475" t="s">
        <v>1399</v>
      </c>
      <c r="D53" s="913"/>
      <c r="E53" s="884"/>
      <c r="F53" s="917"/>
      <c r="G53" s="360">
        <v>11</v>
      </c>
      <c r="H53" s="6"/>
      <c r="I53" s="6"/>
      <c r="J53" s="6"/>
      <c r="K53" s="6"/>
      <c r="L53" s="905"/>
    </row>
    <row r="54" spans="1:12" x14ac:dyDescent="0.25">
      <c r="A54" s="240">
        <v>28</v>
      </c>
      <c r="B54" s="476" t="s">
        <v>372</v>
      </c>
      <c r="C54" s="475" t="s">
        <v>1399</v>
      </c>
      <c r="D54" s="913"/>
      <c r="E54" s="884"/>
      <c r="F54" s="917"/>
      <c r="G54" s="360">
        <v>4</v>
      </c>
      <c r="H54" s="6"/>
      <c r="I54" s="6"/>
      <c r="J54" s="6"/>
      <c r="K54" s="6"/>
      <c r="L54" s="905"/>
    </row>
    <row r="55" spans="1:12" x14ac:dyDescent="0.25">
      <c r="A55" s="240">
        <v>29</v>
      </c>
      <c r="B55" s="474" t="s">
        <v>373</v>
      </c>
      <c r="C55" s="476" t="s">
        <v>1474</v>
      </c>
      <c r="D55" s="913"/>
      <c r="E55" s="922"/>
      <c r="F55" s="918"/>
      <c r="G55" s="360">
        <v>4</v>
      </c>
      <c r="H55" s="6"/>
      <c r="I55" s="6"/>
      <c r="J55" s="6"/>
      <c r="K55" s="6"/>
      <c r="L55" s="919"/>
    </row>
    <row r="56" spans="1:12" s="389" customFormat="1" x14ac:dyDescent="0.25">
      <c r="A56" s="902">
        <v>30</v>
      </c>
      <c r="B56" s="906" t="s">
        <v>335</v>
      </c>
      <c r="C56" s="442" t="s">
        <v>1399</v>
      </c>
      <c r="D56" s="913"/>
      <c r="E56" s="873" t="s">
        <v>1358</v>
      </c>
      <c r="F56" s="916" t="s">
        <v>1411</v>
      </c>
      <c r="G56" s="360"/>
      <c r="H56" s="60"/>
      <c r="I56" s="60"/>
      <c r="J56" s="60"/>
      <c r="K56" s="60"/>
      <c r="L56" s="903" t="s">
        <v>1408</v>
      </c>
    </row>
    <row r="57" spans="1:12" s="437" customFormat="1" x14ac:dyDescent="0.25">
      <c r="A57" s="900"/>
      <c r="B57" s="907"/>
      <c r="C57" s="476" t="s">
        <v>1413</v>
      </c>
      <c r="D57" s="913"/>
      <c r="E57" s="885"/>
      <c r="F57" s="887"/>
      <c r="G57" s="360">
        <v>15</v>
      </c>
      <c r="H57" s="60"/>
      <c r="I57" s="60"/>
      <c r="J57" s="60"/>
      <c r="K57" s="60"/>
      <c r="L57" s="904"/>
    </row>
    <row r="58" spans="1:12" s="437" customFormat="1" x14ac:dyDescent="0.25">
      <c r="A58" s="900"/>
      <c r="B58" s="908"/>
      <c r="C58" s="474" t="s">
        <v>1414</v>
      </c>
      <c r="D58" s="913"/>
      <c r="E58" s="885"/>
      <c r="F58" s="887"/>
      <c r="G58" s="360">
        <v>26</v>
      </c>
      <c r="H58" s="60"/>
      <c r="I58" s="60"/>
      <c r="J58" s="60"/>
      <c r="K58" s="60"/>
      <c r="L58" s="904"/>
    </row>
    <row r="59" spans="1:12" s="437" customFormat="1" x14ac:dyDescent="0.25">
      <c r="A59" s="902">
        <v>31</v>
      </c>
      <c r="B59" s="906" t="s">
        <v>1410</v>
      </c>
      <c r="C59" s="476" t="s">
        <v>1415</v>
      </c>
      <c r="D59" s="913"/>
      <c r="E59" s="885"/>
      <c r="F59" s="887"/>
      <c r="G59" s="360">
        <v>10</v>
      </c>
      <c r="H59" s="60"/>
      <c r="I59" s="60"/>
      <c r="J59" s="60"/>
      <c r="K59" s="60"/>
      <c r="L59" s="904"/>
    </row>
    <row r="60" spans="1:12" s="437" customFormat="1" x14ac:dyDescent="0.25">
      <c r="A60" s="900"/>
      <c r="B60" s="908"/>
      <c r="C60" s="443" t="s">
        <v>1416</v>
      </c>
      <c r="D60" s="913"/>
      <c r="E60" s="885"/>
      <c r="F60" s="887"/>
      <c r="G60" s="360">
        <v>19</v>
      </c>
      <c r="H60" s="60"/>
      <c r="I60" s="60"/>
      <c r="J60" s="60"/>
      <c r="K60" s="60"/>
      <c r="L60" s="904"/>
    </row>
    <row r="61" spans="1:12" s="437" customFormat="1" x14ac:dyDescent="0.25">
      <c r="A61" s="902">
        <v>32</v>
      </c>
      <c r="B61" s="906" t="s">
        <v>348</v>
      </c>
      <c r="C61" s="442" t="s">
        <v>1399</v>
      </c>
      <c r="D61" s="913"/>
      <c r="E61" s="885"/>
      <c r="F61" s="887"/>
      <c r="G61" s="360">
        <v>3</v>
      </c>
      <c r="H61" s="60"/>
      <c r="I61" s="60"/>
      <c r="J61" s="60"/>
      <c r="K61" s="60"/>
      <c r="L61" s="904"/>
    </row>
    <row r="62" spans="1:12" s="389" customFormat="1" x14ac:dyDescent="0.25">
      <c r="A62" s="900"/>
      <c r="B62" s="907"/>
      <c r="C62" s="443" t="s">
        <v>1417</v>
      </c>
      <c r="D62" s="913"/>
      <c r="E62" s="885"/>
      <c r="F62" s="917"/>
      <c r="G62" s="360">
        <v>13</v>
      </c>
      <c r="H62" s="60"/>
      <c r="I62" s="60"/>
      <c r="J62" s="60"/>
      <c r="K62" s="60"/>
      <c r="L62" s="884"/>
    </row>
    <row r="63" spans="1:12" s="437" customFormat="1" x14ac:dyDescent="0.25">
      <c r="A63" s="900"/>
      <c r="B63" s="908"/>
      <c r="C63" s="425" t="s">
        <v>1418</v>
      </c>
      <c r="D63" s="913"/>
      <c r="E63" s="885"/>
      <c r="F63" s="917"/>
      <c r="G63" s="360">
        <v>14</v>
      </c>
      <c r="H63" s="60"/>
      <c r="I63" s="60"/>
      <c r="J63" s="60"/>
      <c r="K63" s="60"/>
      <c r="L63" s="884"/>
    </row>
    <row r="64" spans="1:12" s="437" customFormat="1" x14ac:dyDescent="0.25">
      <c r="A64" s="899">
        <v>33</v>
      </c>
      <c r="B64" s="906" t="s">
        <v>350</v>
      </c>
      <c r="C64" s="442" t="s">
        <v>1399</v>
      </c>
      <c r="D64" s="913"/>
      <c r="E64" s="885"/>
      <c r="F64" s="917"/>
      <c r="G64" s="360">
        <v>6</v>
      </c>
      <c r="H64" s="60"/>
      <c r="I64" s="60"/>
      <c r="J64" s="60"/>
      <c r="K64" s="60"/>
      <c r="L64" s="884"/>
    </row>
    <row r="65" spans="1:12" s="389" customFormat="1" x14ac:dyDescent="0.25">
      <c r="A65" s="900"/>
      <c r="B65" s="907"/>
      <c r="C65" s="476" t="s">
        <v>1419</v>
      </c>
      <c r="D65" s="913"/>
      <c r="E65" s="885"/>
      <c r="F65" s="917"/>
      <c r="G65" s="360">
        <v>14</v>
      </c>
      <c r="H65" s="60"/>
      <c r="I65" s="60"/>
      <c r="J65" s="60"/>
      <c r="K65" s="60"/>
      <c r="L65" s="884"/>
    </row>
    <row r="66" spans="1:12" s="437" customFormat="1" x14ac:dyDescent="0.25">
      <c r="A66" s="900"/>
      <c r="B66" s="907"/>
      <c r="C66" s="476" t="s">
        <v>1420</v>
      </c>
      <c r="D66" s="913"/>
      <c r="E66" s="885"/>
      <c r="F66" s="917"/>
      <c r="G66" s="360">
        <v>0</v>
      </c>
      <c r="H66" s="60"/>
      <c r="I66" s="60"/>
      <c r="J66" s="60"/>
      <c r="K66" s="60"/>
      <c r="L66" s="884"/>
    </row>
    <row r="67" spans="1:12" s="437" customFormat="1" x14ac:dyDescent="0.25">
      <c r="A67" s="900"/>
      <c r="B67" s="907"/>
      <c r="C67" s="443" t="s">
        <v>1421</v>
      </c>
      <c r="D67" s="913"/>
      <c r="E67" s="885"/>
      <c r="F67" s="917"/>
      <c r="G67" s="360">
        <v>0</v>
      </c>
      <c r="H67" s="60"/>
      <c r="I67" s="60"/>
      <c r="J67" s="60"/>
      <c r="K67" s="60"/>
      <c r="L67" s="884"/>
    </row>
    <row r="68" spans="1:12" s="437" customFormat="1" x14ac:dyDescent="0.25">
      <c r="A68" s="900"/>
      <c r="B68" s="907"/>
      <c r="C68" s="443" t="s">
        <v>1422</v>
      </c>
      <c r="D68" s="913"/>
      <c r="E68" s="885"/>
      <c r="F68" s="917"/>
      <c r="G68" s="360">
        <v>0</v>
      </c>
      <c r="H68" s="60"/>
      <c r="I68" s="60"/>
      <c r="J68" s="60"/>
      <c r="K68" s="60"/>
      <c r="L68" s="884"/>
    </row>
    <row r="69" spans="1:12" s="437" customFormat="1" x14ac:dyDescent="0.25">
      <c r="A69" s="900"/>
      <c r="B69" s="908"/>
      <c r="C69" s="443" t="s">
        <v>1423</v>
      </c>
      <c r="D69" s="913"/>
      <c r="E69" s="885"/>
      <c r="F69" s="917"/>
      <c r="G69" s="360">
        <v>0</v>
      </c>
      <c r="H69" s="60"/>
      <c r="I69" s="60"/>
      <c r="J69" s="60"/>
      <c r="K69" s="60"/>
      <c r="L69" s="884"/>
    </row>
    <row r="70" spans="1:12" s="437" customFormat="1" x14ac:dyDescent="0.25">
      <c r="A70" s="899">
        <v>34</v>
      </c>
      <c r="B70" s="906" t="s">
        <v>352</v>
      </c>
      <c r="C70" s="539" t="s">
        <v>1005</v>
      </c>
      <c r="D70" s="913"/>
      <c r="E70" s="885"/>
      <c r="F70" s="917"/>
      <c r="G70" s="360">
        <v>16</v>
      </c>
      <c r="H70" s="60"/>
      <c r="I70" s="60"/>
      <c r="J70" s="60"/>
      <c r="K70" s="60"/>
      <c r="L70" s="884"/>
    </row>
    <row r="71" spans="1:12" s="437" customFormat="1" ht="26.4" x14ac:dyDescent="0.25">
      <c r="A71" s="900"/>
      <c r="B71" s="907"/>
      <c r="C71" s="539" t="s">
        <v>1006</v>
      </c>
      <c r="D71" s="913"/>
      <c r="E71" s="885"/>
      <c r="F71" s="917"/>
      <c r="G71" s="360">
        <v>9</v>
      </c>
      <c r="H71" s="60"/>
      <c r="I71" s="60"/>
      <c r="J71" s="60"/>
      <c r="K71" s="60"/>
      <c r="L71" s="884"/>
    </row>
    <row r="72" spans="1:12" s="437" customFormat="1" x14ac:dyDescent="0.25">
      <c r="A72" s="900"/>
      <c r="B72" s="908"/>
      <c r="C72" s="443" t="s">
        <v>1424</v>
      </c>
      <c r="D72" s="913"/>
      <c r="E72" s="885"/>
      <c r="F72" s="917"/>
      <c r="G72" s="360">
        <v>6</v>
      </c>
      <c r="H72" s="60"/>
      <c r="I72" s="60"/>
      <c r="J72" s="60"/>
      <c r="K72" s="60"/>
      <c r="L72" s="884"/>
    </row>
    <row r="73" spans="1:12" s="437" customFormat="1" x14ac:dyDescent="0.25">
      <c r="A73" s="899">
        <v>35</v>
      </c>
      <c r="B73" s="906" t="s">
        <v>354</v>
      </c>
      <c r="C73" s="442" t="s">
        <v>1399</v>
      </c>
      <c r="D73" s="913"/>
      <c r="E73" s="885"/>
      <c r="F73" s="917"/>
      <c r="G73" s="360">
        <v>0</v>
      </c>
      <c r="H73" s="60"/>
      <c r="I73" s="60"/>
      <c r="J73" s="60"/>
      <c r="K73" s="60"/>
      <c r="L73" s="884"/>
    </row>
    <row r="74" spans="1:12" s="389" customFormat="1" x14ac:dyDescent="0.25">
      <c r="A74" s="900"/>
      <c r="B74" s="907"/>
      <c r="C74" s="476" t="s">
        <v>1425</v>
      </c>
      <c r="D74" s="913"/>
      <c r="E74" s="885"/>
      <c r="F74" s="917"/>
      <c r="G74" s="360">
        <v>0</v>
      </c>
      <c r="H74" s="60"/>
      <c r="I74" s="60"/>
      <c r="J74" s="60"/>
      <c r="K74" s="60"/>
      <c r="L74" s="884"/>
    </row>
    <row r="75" spans="1:12" s="437" customFormat="1" x14ac:dyDescent="0.25">
      <c r="A75" s="900"/>
      <c r="B75" s="907"/>
      <c r="C75" s="476" t="s">
        <v>1426</v>
      </c>
      <c r="D75" s="913"/>
      <c r="E75" s="885"/>
      <c r="F75" s="917"/>
      <c r="G75" s="360">
        <v>2</v>
      </c>
      <c r="H75" s="60"/>
      <c r="I75" s="60"/>
      <c r="J75" s="60"/>
      <c r="K75" s="60"/>
      <c r="L75" s="884"/>
    </row>
    <row r="76" spans="1:12" s="437" customFormat="1" x14ac:dyDescent="0.25">
      <c r="A76" s="900"/>
      <c r="B76" s="907"/>
      <c r="C76" s="443" t="s">
        <v>1427</v>
      </c>
      <c r="D76" s="913"/>
      <c r="E76" s="885"/>
      <c r="F76" s="917"/>
      <c r="G76" s="360">
        <v>15</v>
      </c>
      <c r="H76" s="60"/>
      <c r="I76" s="60"/>
      <c r="J76" s="60"/>
      <c r="K76" s="60"/>
      <c r="L76" s="884"/>
    </row>
    <row r="77" spans="1:12" s="437" customFormat="1" x14ac:dyDescent="0.25">
      <c r="A77" s="900"/>
      <c r="B77" s="907"/>
      <c r="C77" s="443" t="s">
        <v>1428</v>
      </c>
      <c r="D77" s="913"/>
      <c r="E77" s="885"/>
      <c r="F77" s="917"/>
      <c r="G77" s="360">
        <v>1</v>
      </c>
      <c r="H77" s="60"/>
      <c r="I77" s="60"/>
      <c r="J77" s="60"/>
      <c r="K77" s="60"/>
      <c r="L77" s="884"/>
    </row>
    <row r="78" spans="1:12" s="437" customFormat="1" x14ac:dyDescent="0.25">
      <c r="A78" s="900"/>
      <c r="B78" s="908"/>
      <c r="C78" s="474" t="s">
        <v>1429</v>
      </c>
      <c r="D78" s="913"/>
      <c r="E78" s="885"/>
      <c r="F78" s="917"/>
      <c r="G78" s="360">
        <v>1</v>
      </c>
      <c r="H78" s="60"/>
      <c r="I78" s="60"/>
      <c r="J78" s="60"/>
      <c r="K78" s="60"/>
      <c r="L78" s="884"/>
    </row>
    <row r="79" spans="1:12" s="437" customFormat="1" x14ac:dyDescent="0.25">
      <c r="A79" s="899">
        <v>36</v>
      </c>
      <c r="B79" s="906" t="s">
        <v>356</v>
      </c>
      <c r="C79" s="442" t="s">
        <v>1399</v>
      </c>
      <c r="D79" s="913"/>
      <c r="E79" s="885"/>
      <c r="F79" s="917"/>
      <c r="G79" s="360">
        <v>7</v>
      </c>
      <c r="H79" s="60"/>
      <c r="I79" s="60"/>
      <c r="J79" s="60"/>
      <c r="K79" s="60"/>
      <c r="L79" s="884"/>
    </row>
    <row r="80" spans="1:12" s="389" customFormat="1" x14ac:dyDescent="0.25">
      <c r="A80" s="900"/>
      <c r="B80" s="907"/>
      <c r="C80" s="476" t="s">
        <v>1430</v>
      </c>
      <c r="D80" s="913"/>
      <c r="E80" s="885"/>
      <c r="F80" s="917"/>
      <c r="G80" s="360">
        <v>17</v>
      </c>
      <c r="H80" s="60"/>
      <c r="I80" s="60"/>
      <c r="J80" s="60"/>
      <c r="K80" s="60"/>
      <c r="L80" s="884"/>
    </row>
    <row r="81" spans="1:12" s="437" customFormat="1" x14ac:dyDescent="0.25">
      <c r="A81" s="900"/>
      <c r="B81" s="907"/>
      <c r="C81" s="476" t="s">
        <v>1431</v>
      </c>
      <c r="D81" s="913"/>
      <c r="E81" s="885"/>
      <c r="F81" s="917"/>
      <c r="G81" s="360">
        <v>15</v>
      </c>
      <c r="H81" s="60"/>
      <c r="I81" s="60"/>
      <c r="J81" s="60"/>
      <c r="K81" s="60"/>
      <c r="L81" s="884"/>
    </row>
    <row r="82" spans="1:12" s="437" customFormat="1" x14ac:dyDescent="0.25">
      <c r="A82" s="900"/>
      <c r="B82" s="907"/>
      <c r="C82" s="443" t="s">
        <v>1432</v>
      </c>
      <c r="D82" s="913"/>
      <c r="E82" s="885"/>
      <c r="F82" s="917"/>
      <c r="G82" s="360">
        <v>5</v>
      </c>
      <c r="H82" s="60"/>
      <c r="I82" s="60"/>
      <c r="J82" s="60"/>
      <c r="K82" s="60"/>
      <c r="L82" s="884"/>
    </row>
    <row r="83" spans="1:12" s="437" customFormat="1" x14ac:dyDescent="0.25">
      <c r="A83" s="900"/>
      <c r="B83" s="907"/>
      <c r="C83" s="443" t="s">
        <v>1433</v>
      </c>
      <c r="D83" s="913"/>
      <c r="E83" s="885"/>
      <c r="F83" s="917"/>
      <c r="G83" s="360">
        <v>2</v>
      </c>
      <c r="H83" s="60"/>
      <c r="I83" s="60"/>
      <c r="J83" s="60"/>
      <c r="K83" s="60"/>
      <c r="L83" s="884"/>
    </row>
    <row r="84" spans="1:12" s="437" customFormat="1" x14ac:dyDescent="0.25">
      <c r="A84" s="900"/>
      <c r="B84" s="907"/>
      <c r="C84" s="476" t="s">
        <v>1434</v>
      </c>
      <c r="D84" s="913"/>
      <c r="E84" s="885"/>
      <c r="F84" s="917"/>
      <c r="G84" s="360">
        <v>6</v>
      </c>
      <c r="H84" s="60"/>
      <c r="I84" s="60"/>
      <c r="J84" s="60"/>
      <c r="K84" s="60"/>
      <c r="L84" s="884"/>
    </row>
    <row r="85" spans="1:12" s="437" customFormat="1" x14ac:dyDescent="0.25">
      <c r="A85" s="900"/>
      <c r="B85" s="908"/>
      <c r="C85" s="476" t="s">
        <v>1435</v>
      </c>
      <c r="D85" s="913"/>
      <c r="E85" s="885"/>
      <c r="F85" s="917"/>
      <c r="G85" s="360">
        <v>4</v>
      </c>
      <c r="H85" s="60"/>
      <c r="I85" s="60"/>
      <c r="J85" s="60"/>
      <c r="K85" s="60"/>
      <c r="L85" s="884"/>
    </row>
    <row r="86" spans="1:12" s="437" customFormat="1" x14ac:dyDescent="0.25">
      <c r="A86" s="899">
        <v>37</v>
      </c>
      <c r="B86" s="906" t="s">
        <v>360</v>
      </c>
      <c r="C86" s="442" t="s">
        <v>1399</v>
      </c>
      <c r="D86" s="913"/>
      <c r="E86" s="885"/>
      <c r="F86" s="917"/>
      <c r="G86" s="360">
        <v>0</v>
      </c>
      <c r="H86" s="60"/>
      <c r="I86" s="60"/>
      <c r="J86" s="60"/>
      <c r="K86" s="60"/>
      <c r="L86" s="884"/>
    </row>
    <row r="87" spans="1:12" s="389" customFormat="1" x14ac:dyDescent="0.25">
      <c r="A87" s="900"/>
      <c r="B87" s="907"/>
      <c r="C87" s="476" t="s">
        <v>1436</v>
      </c>
      <c r="D87" s="913"/>
      <c r="E87" s="885"/>
      <c r="F87" s="917"/>
      <c r="G87" s="360">
        <v>20</v>
      </c>
      <c r="H87" s="60"/>
      <c r="I87" s="60"/>
      <c r="J87" s="60"/>
      <c r="K87" s="60"/>
      <c r="L87" s="884"/>
    </row>
    <row r="88" spans="1:12" s="437" customFormat="1" x14ac:dyDescent="0.25">
      <c r="A88" s="900"/>
      <c r="B88" s="907"/>
      <c r="C88" s="443" t="s">
        <v>1437</v>
      </c>
      <c r="D88" s="913"/>
      <c r="E88" s="885"/>
      <c r="F88" s="917"/>
      <c r="G88" s="360">
        <v>0</v>
      </c>
      <c r="H88" s="60"/>
      <c r="I88" s="60"/>
      <c r="J88" s="60"/>
      <c r="K88" s="60"/>
      <c r="L88" s="905"/>
    </row>
    <row r="89" spans="1:12" s="437" customFormat="1" x14ac:dyDescent="0.25">
      <c r="A89" s="900"/>
      <c r="B89" s="907"/>
      <c r="C89" s="443" t="s">
        <v>1438</v>
      </c>
      <c r="D89" s="913"/>
      <c r="E89" s="885"/>
      <c r="F89" s="917"/>
      <c r="G89" s="360">
        <v>16</v>
      </c>
      <c r="H89" s="60"/>
      <c r="I89" s="60"/>
      <c r="J89" s="60"/>
      <c r="K89" s="60"/>
      <c r="L89" s="905"/>
    </row>
    <row r="90" spans="1:12" s="437" customFormat="1" x14ac:dyDescent="0.25">
      <c r="A90" s="900"/>
      <c r="B90" s="908"/>
      <c r="C90" s="443" t="s">
        <v>1439</v>
      </c>
      <c r="D90" s="913"/>
      <c r="E90" s="885"/>
      <c r="F90" s="917"/>
      <c r="G90" s="360">
        <v>28</v>
      </c>
      <c r="H90" s="60"/>
      <c r="I90" s="60"/>
      <c r="J90" s="60"/>
      <c r="K90" s="60"/>
      <c r="L90" s="905"/>
    </row>
    <row r="91" spans="1:12" s="437" customFormat="1" x14ac:dyDescent="0.25">
      <c r="A91" s="273">
        <v>38</v>
      </c>
      <c r="B91" s="476" t="s">
        <v>363</v>
      </c>
      <c r="C91" s="443" t="s">
        <v>1440</v>
      </c>
      <c r="D91" s="913"/>
      <c r="E91" s="885"/>
      <c r="F91" s="917"/>
      <c r="G91" s="360">
        <v>24</v>
      </c>
      <c r="H91" s="60"/>
      <c r="I91" s="60"/>
      <c r="J91" s="60"/>
      <c r="K91" s="60"/>
      <c r="L91" s="905"/>
    </row>
    <row r="92" spans="1:12" s="437" customFormat="1" x14ac:dyDescent="0.25">
      <c r="A92" s="702">
        <v>39</v>
      </c>
      <c r="B92" s="909" t="s">
        <v>364</v>
      </c>
      <c r="C92" s="476" t="s">
        <v>1399</v>
      </c>
      <c r="D92" s="913"/>
      <c r="E92" s="885"/>
      <c r="F92" s="917"/>
      <c r="G92" s="360">
        <v>0</v>
      </c>
      <c r="H92" s="60"/>
      <c r="I92" s="60"/>
      <c r="J92" s="60"/>
      <c r="K92" s="60"/>
      <c r="L92" s="905"/>
    </row>
    <row r="93" spans="1:12" s="389" customFormat="1" x14ac:dyDescent="0.25">
      <c r="A93" s="898"/>
      <c r="B93" s="910"/>
      <c r="C93" s="476" t="s">
        <v>1441</v>
      </c>
      <c r="D93" s="913"/>
      <c r="E93" s="885"/>
      <c r="F93" s="917"/>
      <c r="G93" s="360">
        <v>0</v>
      </c>
      <c r="H93" s="60"/>
      <c r="I93" s="60"/>
      <c r="J93" s="60"/>
      <c r="K93" s="60"/>
      <c r="L93" s="905"/>
    </row>
    <row r="94" spans="1:12" s="437" customFormat="1" x14ac:dyDescent="0.25">
      <c r="A94" s="898"/>
      <c r="B94" s="910"/>
      <c r="C94" s="443" t="s">
        <v>1442</v>
      </c>
      <c r="D94" s="913"/>
      <c r="E94" s="885"/>
      <c r="F94" s="917"/>
      <c r="G94" s="360">
        <v>20</v>
      </c>
      <c r="H94" s="60"/>
      <c r="I94" s="60"/>
      <c r="J94" s="60"/>
      <c r="K94" s="60"/>
      <c r="L94" s="905"/>
    </row>
    <row r="95" spans="1:12" s="437" customFormat="1" x14ac:dyDescent="0.25">
      <c r="A95" s="898"/>
      <c r="B95" s="910"/>
      <c r="C95" s="443" t="s">
        <v>1443</v>
      </c>
      <c r="D95" s="913"/>
      <c r="E95" s="885"/>
      <c r="F95" s="917"/>
      <c r="G95" s="360">
        <v>10</v>
      </c>
      <c r="H95" s="60"/>
      <c r="I95" s="60"/>
      <c r="J95" s="60"/>
      <c r="K95" s="60"/>
      <c r="L95" s="905"/>
    </row>
    <row r="96" spans="1:12" s="437" customFormat="1" x14ac:dyDescent="0.25">
      <c r="A96" s="898"/>
      <c r="B96" s="910"/>
      <c r="C96" s="443" t="s">
        <v>1444</v>
      </c>
      <c r="D96" s="913"/>
      <c r="E96" s="885"/>
      <c r="F96" s="917"/>
      <c r="G96" s="360">
        <v>7</v>
      </c>
      <c r="H96" s="60"/>
      <c r="I96" s="60"/>
      <c r="J96" s="60"/>
      <c r="K96" s="60"/>
      <c r="L96" s="905"/>
    </row>
    <row r="97" spans="1:12" s="437" customFormat="1" x14ac:dyDescent="0.25">
      <c r="A97" s="897"/>
      <c r="B97" s="911"/>
      <c r="C97" s="443" t="s">
        <v>1409</v>
      </c>
      <c r="D97" s="913"/>
      <c r="E97" s="885"/>
      <c r="F97" s="917"/>
      <c r="G97" s="360">
        <v>10</v>
      </c>
      <c r="H97" s="60"/>
      <c r="I97" s="60"/>
      <c r="J97" s="60"/>
      <c r="K97" s="60"/>
      <c r="L97" s="905"/>
    </row>
    <row r="98" spans="1:12" s="437" customFormat="1" x14ac:dyDescent="0.25">
      <c r="A98" s="896">
        <v>40</v>
      </c>
      <c r="B98" s="909" t="s">
        <v>367</v>
      </c>
      <c r="C98" s="476" t="s">
        <v>1399</v>
      </c>
      <c r="D98" s="913"/>
      <c r="E98" s="885"/>
      <c r="F98" s="917"/>
      <c r="G98" s="360">
        <v>6</v>
      </c>
      <c r="H98" s="60"/>
      <c r="I98" s="60"/>
      <c r="J98" s="60"/>
      <c r="K98" s="60"/>
      <c r="L98" s="905"/>
    </row>
    <row r="99" spans="1:12" s="437" customFormat="1" x14ac:dyDescent="0.25">
      <c r="A99" s="897"/>
      <c r="B99" s="911"/>
      <c r="C99" s="443" t="s">
        <v>1445</v>
      </c>
      <c r="D99" s="913"/>
      <c r="E99" s="885"/>
      <c r="F99" s="917"/>
      <c r="G99" s="360">
        <v>10</v>
      </c>
      <c r="H99" s="60"/>
      <c r="I99" s="60"/>
      <c r="J99" s="60"/>
      <c r="K99" s="60"/>
      <c r="L99" s="905"/>
    </row>
    <row r="100" spans="1:12" s="437" customFormat="1" x14ac:dyDescent="0.25">
      <c r="A100" s="896">
        <v>41</v>
      </c>
      <c r="B100" s="909" t="s">
        <v>368</v>
      </c>
      <c r="C100" s="476" t="s">
        <v>1399</v>
      </c>
      <c r="D100" s="913"/>
      <c r="E100" s="885"/>
      <c r="F100" s="917"/>
      <c r="G100" s="360">
        <v>30</v>
      </c>
      <c r="H100" s="60"/>
      <c r="I100" s="60"/>
      <c r="J100" s="60"/>
      <c r="K100" s="60"/>
      <c r="L100" s="905"/>
    </row>
    <row r="101" spans="1:12" s="437" customFormat="1" x14ac:dyDescent="0.25">
      <c r="A101" s="898"/>
      <c r="B101" s="910"/>
      <c r="C101" s="476" t="s">
        <v>1446</v>
      </c>
      <c r="D101" s="913"/>
      <c r="E101" s="885"/>
      <c r="F101" s="917"/>
      <c r="G101" s="360">
        <v>17</v>
      </c>
      <c r="H101" s="60"/>
      <c r="I101" s="60"/>
      <c r="J101" s="60"/>
      <c r="K101" s="60"/>
      <c r="L101" s="905"/>
    </row>
    <row r="102" spans="1:12" s="437" customFormat="1" x14ac:dyDescent="0.25">
      <c r="A102" s="898"/>
      <c r="B102" s="910"/>
      <c r="C102" s="443" t="s">
        <v>1412</v>
      </c>
      <c r="D102" s="913"/>
      <c r="E102" s="885"/>
      <c r="F102" s="917"/>
      <c r="G102" s="360">
        <v>25</v>
      </c>
      <c r="H102" s="60"/>
      <c r="I102" s="60"/>
      <c r="J102" s="60"/>
      <c r="K102" s="60"/>
      <c r="L102" s="905"/>
    </row>
    <row r="103" spans="1:12" s="437" customFormat="1" x14ac:dyDescent="0.25">
      <c r="A103" s="897"/>
      <c r="B103" s="911"/>
      <c r="C103" s="443" t="s">
        <v>1447</v>
      </c>
      <c r="D103" s="913"/>
      <c r="E103" s="885"/>
      <c r="F103" s="917"/>
      <c r="G103" s="360">
        <v>28</v>
      </c>
      <c r="H103" s="60"/>
      <c r="I103" s="60"/>
      <c r="J103" s="60"/>
      <c r="K103" s="60"/>
      <c r="L103" s="905"/>
    </row>
    <row r="104" spans="1:12" s="437" customFormat="1" x14ac:dyDescent="0.25">
      <c r="A104" s="896">
        <v>42</v>
      </c>
      <c r="B104" s="909" t="s">
        <v>372</v>
      </c>
      <c r="C104" s="476" t="s">
        <v>1399</v>
      </c>
      <c r="D104" s="913"/>
      <c r="E104" s="885"/>
      <c r="F104" s="917"/>
      <c r="G104" s="360">
        <v>9</v>
      </c>
      <c r="H104" s="60"/>
      <c r="I104" s="60"/>
      <c r="J104" s="60"/>
      <c r="K104" s="60"/>
      <c r="L104" s="905"/>
    </row>
    <row r="105" spans="1:12" s="437" customFormat="1" x14ac:dyDescent="0.25">
      <c r="A105" s="897"/>
      <c r="B105" s="911"/>
      <c r="C105" s="476" t="s">
        <v>1448</v>
      </c>
      <c r="D105" s="913"/>
      <c r="E105" s="885"/>
      <c r="F105" s="917"/>
      <c r="G105" s="360">
        <v>18</v>
      </c>
      <c r="H105" s="60"/>
      <c r="I105" s="60"/>
      <c r="J105" s="60"/>
      <c r="K105" s="60"/>
      <c r="L105" s="905"/>
    </row>
    <row r="106" spans="1:12" s="28" customFormat="1" x14ac:dyDescent="0.25">
      <c r="A106" s="438" t="s">
        <v>897</v>
      </c>
      <c r="B106" s="441"/>
      <c r="C106" s="441"/>
      <c r="D106" s="439"/>
      <c r="E106" s="439"/>
      <c r="F106" s="439"/>
      <c r="G106" s="241">
        <f>SUM(G14:G105)</f>
        <v>713</v>
      </c>
      <c r="H106" s="130"/>
      <c r="I106" s="130"/>
      <c r="J106" s="130"/>
      <c r="K106" s="130"/>
      <c r="L106" s="130"/>
    </row>
    <row r="107" spans="1:12" s="28" customFormat="1" ht="13.8" x14ac:dyDescent="0.25">
      <c r="A107" s="200" t="s">
        <v>1051</v>
      </c>
      <c r="B107" s="22"/>
      <c r="C107" s="22"/>
      <c r="D107" s="207"/>
      <c r="E107" s="207"/>
      <c r="F107" s="207"/>
      <c r="G107" s="205"/>
      <c r="H107" s="206"/>
      <c r="I107" s="206"/>
      <c r="J107" s="206"/>
      <c r="K107" s="206"/>
      <c r="L107" s="206"/>
    </row>
    <row r="108" spans="1:12" ht="39" customHeight="1" x14ac:dyDescent="0.25">
      <c r="A108" s="267" t="s">
        <v>1336</v>
      </c>
      <c r="B108" s="444"/>
      <c r="C108" s="444"/>
      <c r="D108" s="267"/>
      <c r="E108" s="267"/>
      <c r="F108" s="267" t="s">
        <v>1449</v>
      </c>
      <c r="G108" s="267"/>
      <c r="H108" s="267"/>
      <c r="I108" s="267"/>
      <c r="J108" s="267"/>
      <c r="K108" s="434"/>
      <c r="L108" s="434"/>
    </row>
    <row r="109" spans="1:12" ht="13.8" x14ac:dyDescent="0.25">
      <c r="A109" s="440"/>
      <c r="D109" s="440" t="s">
        <v>752</v>
      </c>
      <c r="E109" s="440" t="s">
        <v>1505</v>
      </c>
      <c r="G109" s="137"/>
      <c r="H109" s="440"/>
      <c r="I109" s="440"/>
      <c r="J109" s="137"/>
      <c r="K109" s="137"/>
      <c r="L109" s="435"/>
    </row>
    <row r="110" spans="1:12" x14ac:dyDescent="0.25">
      <c r="A110" s="55" t="s">
        <v>706</v>
      </c>
      <c r="D110" s="431" t="s">
        <v>1578</v>
      </c>
      <c r="E110" s="434"/>
      <c r="G110" s="434"/>
      <c r="H110" s="434"/>
      <c r="I110" s="434"/>
      <c r="J110" s="435"/>
      <c r="K110" s="435"/>
      <c r="L110" s="435"/>
    </row>
    <row r="111" spans="1:12" x14ac:dyDescent="0.25">
      <c r="A111" s="433" t="s">
        <v>699</v>
      </c>
      <c r="D111" s="433" t="s">
        <v>700</v>
      </c>
      <c r="E111" s="433"/>
      <c r="F111" s="433"/>
      <c r="G111" s="433"/>
      <c r="H111" s="433"/>
      <c r="I111" s="433"/>
      <c r="J111" s="435"/>
      <c r="K111" s="435"/>
      <c r="L111" s="435"/>
    </row>
    <row r="113" spans="1:1" x14ac:dyDescent="0.25">
      <c r="A113" s="384" t="s">
        <v>836</v>
      </c>
    </row>
  </sheetData>
  <mergeCells count="72">
    <mergeCell ref="A28:A29"/>
    <mergeCell ref="A33:A34"/>
    <mergeCell ref="A35:A36"/>
    <mergeCell ref="A38:A41"/>
    <mergeCell ref="A46:A47"/>
    <mergeCell ref="B23:B24"/>
    <mergeCell ref="A16:A17"/>
    <mergeCell ref="A18:A20"/>
    <mergeCell ref="A21:A22"/>
    <mergeCell ref="A23:A24"/>
    <mergeCell ref="B13:C13"/>
    <mergeCell ref="A9:A12"/>
    <mergeCell ref="B9:C12"/>
    <mergeCell ref="D9:D12"/>
    <mergeCell ref="B18:B20"/>
    <mergeCell ref="E9:E12"/>
    <mergeCell ref="F9:F12"/>
    <mergeCell ref="G9:K9"/>
    <mergeCell ref="K1:L1"/>
    <mergeCell ref="A2:L2"/>
    <mergeCell ref="A3:L3"/>
    <mergeCell ref="A4:L4"/>
    <mergeCell ref="A6:L6"/>
    <mergeCell ref="A7:L7"/>
    <mergeCell ref="L9:L12"/>
    <mergeCell ref="G10:G12"/>
    <mergeCell ref="H10:K10"/>
    <mergeCell ref="H11:I11"/>
    <mergeCell ref="J11:K11"/>
    <mergeCell ref="E14:E24"/>
    <mergeCell ref="F14:F24"/>
    <mergeCell ref="L14:L24"/>
    <mergeCell ref="D14:D105"/>
    <mergeCell ref="B21:B22"/>
    <mergeCell ref="B16:B17"/>
    <mergeCell ref="F25:F55"/>
    <mergeCell ref="L25:L55"/>
    <mergeCell ref="F56:F105"/>
    <mergeCell ref="B38:B41"/>
    <mergeCell ref="B46:B47"/>
    <mergeCell ref="B50:B51"/>
    <mergeCell ref="E25:E55"/>
    <mergeCell ref="B28:B29"/>
    <mergeCell ref="B33:B34"/>
    <mergeCell ref="B35:B36"/>
    <mergeCell ref="L56:L105"/>
    <mergeCell ref="E56:E105"/>
    <mergeCell ref="B56:B58"/>
    <mergeCell ref="B59:B60"/>
    <mergeCell ref="B61:B63"/>
    <mergeCell ref="B64:B69"/>
    <mergeCell ref="B70:B72"/>
    <mergeCell ref="B73:B78"/>
    <mergeCell ref="B79:B85"/>
    <mergeCell ref="B86:B90"/>
    <mergeCell ref="B92:B97"/>
    <mergeCell ref="B98:B99"/>
    <mergeCell ref="B100:B103"/>
    <mergeCell ref="B104:B105"/>
    <mergeCell ref="A50:A51"/>
    <mergeCell ref="A56:A58"/>
    <mergeCell ref="A59:A60"/>
    <mergeCell ref="A61:A63"/>
    <mergeCell ref="A64:A69"/>
    <mergeCell ref="A98:A99"/>
    <mergeCell ref="A100:A103"/>
    <mergeCell ref="A104:A105"/>
    <mergeCell ref="A70:A72"/>
    <mergeCell ref="A73:A78"/>
    <mergeCell ref="A79:A85"/>
    <mergeCell ref="A86:A90"/>
    <mergeCell ref="A92:A97"/>
  </mergeCells>
  <pageMargins left="0.78740157480314965" right="0.78740157480314965" top="0.98425196850393704" bottom="0.59055118110236227" header="0.31496062992125984" footer="0.31496062992125984"/>
  <pageSetup paperSize="9" scale="59" fitToWidth="2" fitToHeight="2" orientation="landscape" r:id="rId1"/>
  <rowBreaks count="1" manualBreakCount="1">
    <brk id="13" max="11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6"/>
  <sheetViews>
    <sheetView view="pageBreakPreview" topLeftCell="A25" zoomScale="90" zoomScaleNormal="100" zoomScaleSheetLayoutView="90" workbookViewId="0">
      <selection activeCell="A32" sqref="A32"/>
    </sheetView>
  </sheetViews>
  <sheetFormatPr defaultColWidth="8.88671875" defaultRowHeight="13.2" x14ac:dyDescent="0.25"/>
  <cols>
    <col min="1" max="1" width="5.33203125" style="384" customWidth="1"/>
    <col min="2" max="2" width="16.109375" style="384" customWidth="1"/>
    <col min="3" max="3" width="21.88671875" style="384" customWidth="1"/>
    <col min="4" max="4" width="14.109375" style="384" customWidth="1"/>
    <col min="5" max="5" width="52.33203125" style="384" customWidth="1"/>
    <col min="6" max="6" width="10.33203125" style="15" customWidth="1"/>
    <col min="7" max="7" width="5.6640625" style="384" customWidth="1"/>
    <col min="8" max="8" width="6.5546875" style="384" customWidth="1"/>
    <col min="9" max="9" width="6.6640625" style="384" customWidth="1"/>
    <col min="10" max="10" width="6.5546875" style="384" customWidth="1"/>
    <col min="11" max="11" width="6.44140625" style="384" customWidth="1"/>
    <col min="12" max="12" width="11.88671875" style="384" customWidth="1"/>
    <col min="13" max="16384" width="8.88671875" style="384"/>
  </cols>
  <sheetData>
    <row r="1" spans="1:12" x14ac:dyDescent="0.25">
      <c r="K1" s="647" t="s">
        <v>257</v>
      </c>
      <c r="L1" s="647"/>
    </row>
    <row r="2" spans="1:12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x14ac:dyDescent="0.25">
      <c r="A3" s="645" t="s">
        <v>250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2.75" x14ac:dyDescent="0.2">
      <c r="F5" s="117"/>
    </row>
    <row r="6" spans="1:12" x14ac:dyDescent="0.25">
      <c r="A6" s="653" t="s">
        <v>692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</row>
    <row r="7" spans="1:12" ht="26.4" customHeight="1" x14ac:dyDescent="0.25">
      <c r="A7" s="654" t="s">
        <v>1065</v>
      </c>
      <c r="B7" s="654"/>
      <c r="C7" s="653"/>
      <c r="D7" s="653"/>
      <c r="E7" s="653"/>
      <c r="F7" s="653"/>
      <c r="G7" s="653"/>
      <c r="H7" s="653"/>
      <c r="I7" s="653"/>
      <c r="J7" s="653"/>
      <c r="K7" s="653"/>
      <c r="L7" s="653"/>
    </row>
    <row r="8" spans="1:12" ht="7.95" customHeight="1" x14ac:dyDescent="0.2"/>
    <row r="9" spans="1:12" x14ac:dyDescent="0.25">
      <c r="A9" s="616" t="s">
        <v>421</v>
      </c>
      <c r="B9" s="664" t="s">
        <v>203</v>
      </c>
      <c r="C9" s="806"/>
      <c r="D9" s="616" t="s">
        <v>251</v>
      </c>
      <c r="E9" s="616" t="s">
        <v>252</v>
      </c>
      <c r="F9" s="616" t="s">
        <v>148</v>
      </c>
      <c r="G9" s="616" t="s">
        <v>253</v>
      </c>
      <c r="H9" s="616"/>
      <c r="I9" s="616"/>
      <c r="J9" s="616"/>
      <c r="K9" s="616"/>
      <c r="L9" s="616" t="s">
        <v>254</v>
      </c>
    </row>
    <row r="10" spans="1:12" ht="10.95" customHeight="1" x14ac:dyDescent="0.25">
      <c r="A10" s="616"/>
      <c r="B10" s="807"/>
      <c r="C10" s="808"/>
      <c r="D10" s="616"/>
      <c r="E10" s="616"/>
      <c r="F10" s="616"/>
      <c r="G10" s="616" t="s">
        <v>191</v>
      </c>
      <c r="H10" s="616" t="s">
        <v>155</v>
      </c>
      <c r="I10" s="616"/>
      <c r="J10" s="616"/>
      <c r="K10" s="616"/>
      <c r="L10" s="616"/>
    </row>
    <row r="11" spans="1:12" ht="9.6" customHeight="1" x14ac:dyDescent="0.25">
      <c r="A11" s="616"/>
      <c r="B11" s="807"/>
      <c r="C11" s="808"/>
      <c r="D11" s="616"/>
      <c r="E11" s="616"/>
      <c r="F11" s="616"/>
      <c r="G11" s="616"/>
      <c r="H11" s="616" t="s">
        <v>210</v>
      </c>
      <c r="I11" s="616"/>
      <c r="J11" s="616" t="s">
        <v>211</v>
      </c>
      <c r="K11" s="616"/>
      <c r="L11" s="616"/>
    </row>
    <row r="12" spans="1:12" ht="35.4" customHeight="1" x14ac:dyDescent="0.25">
      <c r="A12" s="616"/>
      <c r="B12" s="809"/>
      <c r="C12" s="810"/>
      <c r="D12" s="616"/>
      <c r="E12" s="616"/>
      <c r="F12" s="616"/>
      <c r="G12" s="616"/>
      <c r="H12" s="407" t="s">
        <v>166</v>
      </c>
      <c r="I12" s="407" t="s">
        <v>167</v>
      </c>
      <c r="J12" s="407" t="s">
        <v>166</v>
      </c>
      <c r="K12" s="407" t="s">
        <v>167</v>
      </c>
      <c r="L12" s="616"/>
    </row>
    <row r="13" spans="1:12" ht="10.95" customHeight="1" x14ac:dyDescent="0.2">
      <c r="A13" s="48">
        <v>1</v>
      </c>
      <c r="B13" s="844">
        <v>2</v>
      </c>
      <c r="C13" s="841"/>
      <c r="D13" s="411">
        <v>3</v>
      </c>
      <c r="E13" s="48">
        <v>4</v>
      </c>
      <c r="F13" s="48">
        <v>5</v>
      </c>
      <c r="G13" s="48">
        <v>6</v>
      </c>
      <c r="H13" s="48">
        <v>7</v>
      </c>
      <c r="I13" s="48">
        <v>8</v>
      </c>
      <c r="J13" s="48">
        <v>9</v>
      </c>
      <c r="K13" s="48">
        <v>10</v>
      </c>
      <c r="L13" s="48">
        <v>11</v>
      </c>
    </row>
    <row r="14" spans="1:12" s="414" customFormat="1" ht="39.6" x14ac:dyDescent="0.25">
      <c r="A14" s="412">
        <v>1</v>
      </c>
      <c r="B14" s="71" t="s">
        <v>358</v>
      </c>
      <c r="C14" s="428" t="s">
        <v>890</v>
      </c>
      <c r="D14" s="690" t="s">
        <v>1345</v>
      </c>
      <c r="E14" s="412" t="s">
        <v>1397</v>
      </c>
      <c r="F14" s="670" t="s">
        <v>1066</v>
      </c>
      <c r="G14" s="421">
        <v>5</v>
      </c>
      <c r="H14" s="413"/>
      <c r="I14" s="413"/>
      <c r="J14" s="413"/>
      <c r="K14" s="413"/>
      <c r="L14" s="413" t="s">
        <v>1398</v>
      </c>
    </row>
    <row r="15" spans="1:12" s="414" customFormat="1" ht="13.8" x14ac:dyDescent="0.25">
      <c r="A15" s="412">
        <v>2</v>
      </c>
      <c r="B15" s="422" t="s">
        <v>332</v>
      </c>
      <c r="C15" s="429" t="s">
        <v>739</v>
      </c>
      <c r="D15" s="854"/>
      <c r="E15" s="656" t="s">
        <v>1352</v>
      </c>
      <c r="F15" s="928"/>
      <c r="G15" s="421">
        <v>2</v>
      </c>
      <c r="H15" s="413"/>
      <c r="I15" s="413"/>
      <c r="J15" s="413"/>
      <c r="K15" s="413"/>
      <c r="L15" s="934" t="s">
        <v>1400</v>
      </c>
    </row>
    <row r="16" spans="1:12" s="414" customFormat="1" ht="13.8" x14ac:dyDescent="0.25">
      <c r="A16" s="667">
        <v>3</v>
      </c>
      <c r="B16" s="680" t="s">
        <v>341</v>
      </c>
      <c r="C16" s="429" t="s">
        <v>739</v>
      </c>
      <c r="D16" s="854"/>
      <c r="E16" s="743"/>
      <c r="F16" s="928"/>
      <c r="G16" s="421">
        <v>3</v>
      </c>
      <c r="H16" s="413"/>
      <c r="I16" s="413"/>
      <c r="J16" s="413"/>
      <c r="K16" s="413"/>
      <c r="L16" s="935"/>
    </row>
    <row r="17" spans="1:12" s="414" customFormat="1" x14ac:dyDescent="0.25">
      <c r="A17" s="835"/>
      <c r="B17" s="933"/>
      <c r="C17" s="417" t="s">
        <v>878</v>
      </c>
      <c r="D17" s="854"/>
      <c r="E17" s="743"/>
      <c r="F17" s="928"/>
      <c r="G17" s="421">
        <v>1</v>
      </c>
      <c r="H17" s="413"/>
      <c r="I17" s="413"/>
      <c r="J17" s="413"/>
      <c r="K17" s="413"/>
      <c r="L17" s="935"/>
    </row>
    <row r="18" spans="1:12" x14ac:dyDescent="0.25">
      <c r="A18" s="700">
        <v>4</v>
      </c>
      <c r="B18" s="930" t="s">
        <v>343</v>
      </c>
      <c r="C18" s="423" t="s">
        <v>997</v>
      </c>
      <c r="D18" s="929"/>
      <c r="E18" s="743"/>
      <c r="F18" s="704"/>
      <c r="G18" s="142">
        <v>8</v>
      </c>
      <c r="H18" s="7"/>
      <c r="I18" s="7"/>
      <c r="J18" s="7"/>
      <c r="K18" s="7"/>
      <c r="L18" s="935"/>
    </row>
    <row r="19" spans="1:12" s="410" customFormat="1" x14ac:dyDescent="0.25">
      <c r="A19" s="704"/>
      <c r="B19" s="931"/>
      <c r="C19" s="417" t="s">
        <v>483</v>
      </c>
      <c r="D19" s="929"/>
      <c r="E19" s="743"/>
      <c r="F19" s="704"/>
      <c r="G19" s="142">
        <v>12</v>
      </c>
      <c r="H19" s="7"/>
      <c r="I19" s="7"/>
      <c r="J19" s="7"/>
      <c r="K19" s="7"/>
      <c r="L19" s="935"/>
    </row>
    <row r="20" spans="1:12" s="410" customFormat="1" x14ac:dyDescent="0.25">
      <c r="A20" s="705"/>
      <c r="B20" s="932"/>
      <c r="C20" s="417" t="s">
        <v>1399</v>
      </c>
      <c r="D20" s="929"/>
      <c r="E20" s="743"/>
      <c r="F20" s="704"/>
      <c r="G20" s="142">
        <v>10</v>
      </c>
      <c r="H20" s="7"/>
      <c r="I20" s="7"/>
      <c r="J20" s="7"/>
      <c r="K20" s="7"/>
      <c r="L20" s="935"/>
    </row>
    <row r="21" spans="1:12" s="410" customFormat="1" x14ac:dyDescent="0.25">
      <c r="A21" s="700">
        <v>5</v>
      </c>
      <c r="B21" s="672" t="s">
        <v>429</v>
      </c>
      <c r="C21" s="417" t="s">
        <v>743</v>
      </c>
      <c r="D21" s="929"/>
      <c r="E21" s="743"/>
      <c r="F21" s="704"/>
      <c r="G21" s="142">
        <v>3</v>
      </c>
      <c r="H21" s="7"/>
      <c r="I21" s="7"/>
      <c r="J21" s="7"/>
      <c r="K21" s="7"/>
      <c r="L21" s="935"/>
    </row>
    <row r="22" spans="1:12" x14ac:dyDescent="0.25">
      <c r="A22" s="705"/>
      <c r="B22" s="932"/>
      <c r="C22" s="417" t="s">
        <v>999</v>
      </c>
      <c r="D22" s="929"/>
      <c r="E22" s="743"/>
      <c r="F22" s="704"/>
      <c r="G22" s="142">
        <v>11</v>
      </c>
      <c r="H22" s="7"/>
      <c r="I22" s="7"/>
      <c r="J22" s="7"/>
      <c r="K22" s="7"/>
      <c r="L22" s="935"/>
    </row>
    <row r="23" spans="1:12" ht="13.8" x14ac:dyDescent="0.25">
      <c r="A23" s="426">
        <v>6</v>
      </c>
      <c r="B23" s="419" t="s">
        <v>358</v>
      </c>
      <c r="C23" s="417" t="s">
        <v>890</v>
      </c>
      <c r="D23" s="929"/>
      <c r="E23" s="743"/>
      <c r="F23" s="704"/>
      <c r="G23" s="142">
        <v>4</v>
      </c>
      <c r="H23" s="7"/>
      <c r="I23" s="7"/>
      <c r="J23" s="7"/>
      <c r="K23" s="7"/>
      <c r="L23" s="935"/>
    </row>
    <row r="24" spans="1:12" x14ac:dyDescent="0.25">
      <c r="A24" s="938">
        <v>7</v>
      </c>
      <c r="B24" s="926" t="s">
        <v>360</v>
      </c>
      <c r="C24" s="416" t="s">
        <v>739</v>
      </c>
      <c r="D24" s="929"/>
      <c r="E24" s="743"/>
      <c r="F24" s="704"/>
      <c r="G24" s="142">
        <v>7</v>
      </c>
      <c r="H24" s="7"/>
      <c r="I24" s="7"/>
      <c r="J24" s="7"/>
      <c r="K24" s="7"/>
      <c r="L24" s="935"/>
    </row>
    <row r="25" spans="1:12" x14ac:dyDescent="0.25">
      <c r="A25" s="705"/>
      <c r="B25" s="927"/>
      <c r="C25" s="417" t="s">
        <v>893</v>
      </c>
      <c r="D25" s="929"/>
      <c r="E25" s="743"/>
      <c r="F25" s="704"/>
      <c r="G25" s="142">
        <v>11</v>
      </c>
      <c r="H25" s="7"/>
      <c r="I25" s="7"/>
      <c r="J25" s="7"/>
      <c r="K25" s="7"/>
      <c r="L25" s="935"/>
    </row>
    <row r="26" spans="1:12" s="22" customFormat="1" ht="55.2" x14ac:dyDescent="0.3">
      <c r="A26" s="426">
        <v>8</v>
      </c>
      <c r="B26" s="418" t="s">
        <v>331</v>
      </c>
      <c r="C26" s="417" t="s">
        <v>1068</v>
      </c>
      <c r="D26" s="929"/>
      <c r="E26" s="415" t="s">
        <v>1353</v>
      </c>
      <c r="F26" s="704"/>
      <c r="G26" s="142">
        <v>5</v>
      </c>
      <c r="H26" s="7"/>
      <c r="I26" s="7"/>
      <c r="J26" s="7"/>
      <c r="K26" s="7"/>
      <c r="L26" s="427" t="s">
        <v>1401</v>
      </c>
    </row>
    <row r="27" spans="1:12" s="389" customFormat="1" ht="39.6" x14ac:dyDescent="0.25">
      <c r="A27" s="360">
        <v>9</v>
      </c>
      <c r="B27" s="424" t="s">
        <v>342</v>
      </c>
      <c r="C27" s="419" t="s">
        <v>1402</v>
      </c>
      <c r="D27" s="929"/>
      <c r="E27" s="412" t="s">
        <v>1354</v>
      </c>
      <c r="F27" s="704"/>
      <c r="G27" s="142">
        <v>4</v>
      </c>
      <c r="H27" s="425"/>
      <c r="I27" s="425"/>
      <c r="J27" s="425"/>
      <c r="K27" s="425"/>
      <c r="L27" s="78" t="s">
        <v>1403</v>
      </c>
    </row>
    <row r="28" spans="1:12" s="389" customFormat="1" ht="39.6" x14ac:dyDescent="0.25">
      <c r="A28" s="360">
        <v>10</v>
      </c>
      <c r="B28" s="419" t="s">
        <v>354</v>
      </c>
      <c r="C28" s="419" t="s">
        <v>1008</v>
      </c>
      <c r="D28" s="929"/>
      <c r="E28" s="412" t="s">
        <v>1355</v>
      </c>
      <c r="F28" s="704"/>
      <c r="G28" s="142">
        <v>0</v>
      </c>
      <c r="H28" s="425"/>
      <c r="I28" s="425"/>
      <c r="J28" s="425"/>
      <c r="K28" s="425"/>
      <c r="L28" s="78" t="s">
        <v>1404</v>
      </c>
    </row>
    <row r="29" spans="1:12" s="28" customFormat="1" x14ac:dyDescent="0.25">
      <c r="A29" s="936" t="s">
        <v>897</v>
      </c>
      <c r="B29" s="936"/>
      <c r="C29" s="936"/>
      <c r="D29" s="937"/>
      <c r="E29" s="937"/>
      <c r="F29" s="937"/>
      <c r="G29" s="241">
        <f>SUM(G14:G28)</f>
        <v>86</v>
      </c>
      <c r="H29" s="130"/>
      <c r="I29" s="130"/>
      <c r="J29" s="130"/>
      <c r="K29" s="130"/>
      <c r="L29" s="130"/>
    </row>
    <row r="30" spans="1:12" s="28" customFormat="1" ht="13.8" x14ac:dyDescent="0.25">
      <c r="A30" s="200" t="s">
        <v>1051</v>
      </c>
      <c r="B30" s="203"/>
      <c r="C30" s="203"/>
      <c r="D30" s="207"/>
      <c r="E30" s="207"/>
      <c r="F30" s="207"/>
      <c r="G30" s="205"/>
      <c r="H30" s="206"/>
      <c r="I30" s="206"/>
      <c r="J30" s="206"/>
      <c r="K30" s="206"/>
      <c r="L30" s="206"/>
    </row>
    <row r="31" spans="1:12" ht="61.5" customHeight="1" x14ac:dyDescent="0.4">
      <c r="A31" s="635" t="s">
        <v>1504</v>
      </c>
      <c r="B31" s="625"/>
      <c r="C31" s="625"/>
      <c r="D31" s="625"/>
      <c r="E31" s="625"/>
      <c r="F31" s="625"/>
      <c r="G31" s="625"/>
      <c r="H31" s="625"/>
      <c r="I31" s="625"/>
      <c r="J31" s="625"/>
      <c r="K31" s="625"/>
      <c r="L31" s="625"/>
    </row>
    <row r="32" spans="1:12" ht="13.8" x14ac:dyDescent="0.25">
      <c r="A32" s="420"/>
      <c r="B32" s="410"/>
      <c r="C32" s="409"/>
      <c r="D32" s="420" t="s">
        <v>752</v>
      </c>
      <c r="E32" s="420" t="s">
        <v>1503</v>
      </c>
      <c r="G32" s="137"/>
      <c r="H32" s="420"/>
      <c r="I32" s="420"/>
      <c r="J32" s="137"/>
      <c r="K32" s="137"/>
      <c r="L32" s="410"/>
    </row>
    <row r="33" spans="1:12" x14ac:dyDescent="0.25">
      <c r="A33" s="55" t="s">
        <v>706</v>
      </c>
      <c r="B33" s="410"/>
      <c r="C33" s="55" t="s">
        <v>1578</v>
      </c>
      <c r="D33" s="420"/>
      <c r="E33" s="409"/>
      <c r="G33" s="409"/>
      <c r="H33" s="409"/>
      <c r="I33" s="409"/>
      <c r="J33" s="410"/>
      <c r="K33" s="410"/>
      <c r="L33" s="410"/>
    </row>
    <row r="34" spans="1:12" x14ac:dyDescent="0.25">
      <c r="A34" s="408" t="s">
        <v>699</v>
      </c>
      <c r="B34" s="409"/>
      <c r="C34" s="624" t="s">
        <v>700</v>
      </c>
      <c r="D34" s="624"/>
      <c r="E34" s="624"/>
      <c r="F34" s="624"/>
      <c r="G34" s="624"/>
      <c r="H34" s="624"/>
      <c r="I34" s="624"/>
      <c r="J34" s="410"/>
      <c r="K34" s="410"/>
      <c r="L34" s="410"/>
    </row>
    <row r="36" spans="1:12" x14ac:dyDescent="0.25">
      <c r="A36" s="384" t="s">
        <v>836</v>
      </c>
    </row>
  </sheetData>
  <mergeCells count="33">
    <mergeCell ref="L15:L25"/>
    <mergeCell ref="A16:A17"/>
    <mergeCell ref="A31:L31"/>
    <mergeCell ref="C34:I34"/>
    <mergeCell ref="A29:F29"/>
    <mergeCell ref="A18:A20"/>
    <mergeCell ref="A21:A22"/>
    <mergeCell ref="A24:A25"/>
    <mergeCell ref="A7:L7"/>
    <mergeCell ref="L9:L12"/>
    <mergeCell ref="G10:G12"/>
    <mergeCell ref="H10:K10"/>
    <mergeCell ref="H11:I11"/>
    <mergeCell ref="J11:K11"/>
    <mergeCell ref="A9:A12"/>
    <mergeCell ref="B9:C12"/>
    <mergeCell ref="D9:D12"/>
    <mergeCell ref="E9:E12"/>
    <mergeCell ref="F9:F12"/>
    <mergeCell ref="G9:K9"/>
    <mergeCell ref="K1:L1"/>
    <mergeCell ref="A2:L2"/>
    <mergeCell ref="A3:L3"/>
    <mergeCell ref="A4:L4"/>
    <mergeCell ref="A6:L6"/>
    <mergeCell ref="B13:C13"/>
    <mergeCell ref="B24:B25"/>
    <mergeCell ref="F14:F28"/>
    <mergeCell ref="D14:D28"/>
    <mergeCell ref="B18:B20"/>
    <mergeCell ref="B21:B22"/>
    <mergeCell ref="B16:B17"/>
    <mergeCell ref="E15:E25"/>
  </mergeCells>
  <pageMargins left="0.78740157480314965" right="0.78740157480314965" top="0.98425196850393704" bottom="0.59055118110236227" header="0.31496062992125984" footer="0.31496062992125984"/>
  <pageSetup paperSize="9" scale="69" fitToWidth="2" fitToHeight="2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H23"/>
  <sheetViews>
    <sheetView view="pageBreakPreview" zoomScale="80" zoomScaleNormal="80" zoomScaleSheetLayoutView="80" workbookViewId="0">
      <selection activeCell="H11" sqref="H11:H13"/>
    </sheetView>
  </sheetViews>
  <sheetFormatPr defaultColWidth="8.88671875" defaultRowHeight="13.2" x14ac:dyDescent="0.25"/>
  <cols>
    <col min="1" max="1" width="4.109375" style="111" customWidth="1"/>
    <col min="2" max="2" width="20.33203125" style="111" customWidth="1"/>
    <col min="3" max="3" width="19.33203125" style="111" customWidth="1"/>
    <col min="4" max="4" width="16.44140625" style="111" customWidth="1"/>
    <col min="5" max="5" width="88" style="111" customWidth="1"/>
    <col min="6" max="6" width="24.6640625" style="111" customWidth="1"/>
    <col min="7" max="7" width="12" style="111" customWidth="1"/>
    <col min="8" max="8" width="19.44140625" style="111" customWidth="1"/>
    <col min="9" max="16384" width="8.88671875" style="111"/>
  </cols>
  <sheetData>
    <row r="1" spans="1:8" x14ac:dyDescent="0.25">
      <c r="H1" s="110" t="s">
        <v>256</v>
      </c>
    </row>
    <row r="2" spans="1:8" x14ac:dyDescent="0.25">
      <c r="A2" s="645" t="s">
        <v>0</v>
      </c>
      <c r="B2" s="645"/>
      <c r="C2" s="645"/>
      <c r="D2" s="645"/>
      <c r="E2" s="645"/>
      <c r="F2" s="645"/>
      <c r="G2" s="645"/>
      <c r="H2" s="645"/>
    </row>
    <row r="3" spans="1:8" x14ac:dyDescent="0.25">
      <c r="A3" s="612" t="s">
        <v>255</v>
      </c>
      <c r="B3" s="612"/>
      <c r="C3" s="612"/>
      <c r="D3" s="612"/>
      <c r="E3" s="612"/>
      <c r="F3" s="612"/>
      <c r="G3" s="612"/>
      <c r="H3" s="941"/>
    </row>
    <row r="4" spans="1:8" x14ac:dyDescent="0.25">
      <c r="A4" s="645" t="s">
        <v>1298</v>
      </c>
      <c r="B4" s="645"/>
      <c r="C4" s="645"/>
      <c r="D4" s="645"/>
      <c r="E4" s="645"/>
      <c r="F4" s="645"/>
      <c r="G4" s="645"/>
      <c r="H4" s="645"/>
    </row>
    <row r="6" spans="1:8" x14ac:dyDescent="0.25">
      <c r="A6" s="653" t="s">
        <v>494</v>
      </c>
      <c r="B6" s="653"/>
      <c r="C6" s="653"/>
      <c r="D6" s="653"/>
      <c r="E6" s="653"/>
      <c r="F6" s="653"/>
      <c r="G6" s="653"/>
      <c r="H6" s="653"/>
    </row>
    <row r="7" spans="1:8" ht="25.95" customHeight="1" x14ac:dyDescent="0.25">
      <c r="A7" s="654" t="s">
        <v>1065</v>
      </c>
      <c r="B7" s="653"/>
      <c r="C7" s="653"/>
      <c r="D7" s="653"/>
      <c r="E7" s="653"/>
      <c r="F7" s="653"/>
      <c r="G7" s="653"/>
      <c r="H7" s="653"/>
    </row>
    <row r="9" spans="1:8" ht="88.5" customHeight="1" x14ac:dyDescent="0.25">
      <c r="A9" s="247" t="s">
        <v>421</v>
      </c>
      <c r="B9" s="247" t="s">
        <v>148</v>
      </c>
      <c r="C9" s="247" t="s">
        <v>258</v>
      </c>
      <c r="D9" s="247" t="s">
        <v>259</v>
      </c>
      <c r="E9" s="247" t="s">
        <v>203</v>
      </c>
      <c r="F9" s="247" t="s">
        <v>260</v>
      </c>
      <c r="G9" s="247" t="s">
        <v>261</v>
      </c>
      <c r="H9" s="247" t="s">
        <v>262</v>
      </c>
    </row>
    <row r="10" spans="1:8" ht="12.75" x14ac:dyDescent="0.2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  <c r="H10" s="248">
        <v>8</v>
      </c>
    </row>
    <row r="11" spans="1:8" s="249" customFormat="1" ht="70.2" customHeight="1" x14ac:dyDescent="0.25">
      <c r="A11" s="667">
        <v>1</v>
      </c>
      <c r="B11" s="459" t="s">
        <v>690</v>
      </c>
      <c r="C11" s="461" t="s">
        <v>933</v>
      </c>
      <c r="D11" s="461" t="s">
        <v>691</v>
      </c>
      <c r="E11" s="461" t="s">
        <v>1480</v>
      </c>
      <c r="F11" s="461" t="s">
        <v>1475</v>
      </c>
      <c r="G11" s="667" t="s">
        <v>1072</v>
      </c>
      <c r="H11" s="667" t="s">
        <v>1075</v>
      </c>
    </row>
    <row r="12" spans="1:8" s="249" customFormat="1" ht="54.6" customHeight="1" x14ac:dyDescent="0.25">
      <c r="A12" s="942"/>
      <c r="B12" s="459" t="s">
        <v>932</v>
      </c>
      <c r="C12" s="459" t="s">
        <v>934</v>
      </c>
      <c r="D12" s="461" t="s">
        <v>691</v>
      </c>
      <c r="E12" s="461" t="s">
        <v>1477</v>
      </c>
      <c r="F12" s="461" t="s">
        <v>1475</v>
      </c>
      <c r="G12" s="872"/>
      <c r="H12" s="872"/>
    </row>
    <row r="13" spans="1:8" s="445" customFormat="1" ht="161.25" customHeight="1" x14ac:dyDescent="0.25">
      <c r="A13" s="446"/>
      <c r="B13" s="459" t="s">
        <v>57</v>
      </c>
      <c r="C13" s="459" t="s">
        <v>934</v>
      </c>
      <c r="D13" s="459" t="s">
        <v>691</v>
      </c>
      <c r="E13" s="459" t="s">
        <v>1478</v>
      </c>
      <c r="F13" s="459" t="s">
        <v>1074</v>
      </c>
      <c r="G13" s="871"/>
      <c r="H13" s="871"/>
    </row>
    <row r="14" spans="1:8" s="249" customFormat="1" ht="72" customHeight="1" x14ac:dyDescent="0.25">
      <c r="A14" s="667">
        <v>2</v>
      </c>
      <c r="B14" s="448" t="s">
        <v>831</v>
      </c>
      <c r="C14" s="461" t="s">
        <v>933</v>
      </c>
      <c r="D14" s="461" t="s">
        <v>1531</v>
      </c>
      <c r="E14" s="461" t="s">
        <v>1480</v>
      </c>
      <c r="F14" s="447" t="s">
        <v>1479</v>
      </c>
      <c r="G14" s="667" t="s">
        <v>1476</v>
      </c>
      <c r="H14" s="667" t="s">
        <v>1535</v>
      </c>
    </row>
    <row r="15" spans="1:8" s="445" customFormat="1" ht="64.5" customHeight="1" x14ac:dyDescent="0.25">
      <c r="A15" s="934"/>
      <c r="B15" s="459" t="s">
        <v>690</v>
      </c>
      <c r="C15" s="461" t="s">
        <v>934</v>
      </c>
      <c r="D15" s="461" t="s">
        <v>691</v>
      </c>
      <c r="E15" s="461" t="s">
        <v>1481</v>
      </c>
      <c r="F15" s="461" t="s">
        <v>1482</v>
      </c>
      <c r="G15" s="934"/>
      <c r="H15" s="934"/>
    </row>
    <row r="16" spans="1:8" s="249" customFormat="1" ht="61.2" customHeight="1" x14ac:dyDescent="0.25">
      <c r="A16" s="928"/>
      <c r="B16" s="459" t="s">
        <v>932</v>
      </c>
      <c r="C16" s="459" t="s">
        <v>934</v>
      </c>
      <c r="D16" s="461" t="s">
        <v>691</v>
      </c>
      <c r="E16" s="461" t="s">
        <v>1483</v>
      </c>
      <c r="F16" s="461" t="s">
        <v>1482</v>
      </c>
      <c r="G16" s="942"/>
      <c r="H16" s="934"/>
    </row>
    <row r="17" spans="1:8" s="249" customFormat="1" ht="168.75" customHeight="1" x14ac:dyDescent="0.25">
      <c r="A17" s="928"/>
      <c r="B17" s="461" t="s">
        <v>1073</v>
      </c>
      <c r="C17" s="461" t="s">
        <v>934</v>
      </c>
      <c r="D17" s="461" t="s">
        <v>691</v>
      </c>
      <c r="E17" s="461" t="s">
        <v>1521</v>
      </c>
      <c r="F17" s="461" t="s">
        <v>1482</v>
      </c>
      <c r="G17" s="942"/>
      <c r="H17" s="934"/>
    </row>
    <row r="18" spans="1:8" s="249" customFormat="1" ht="143.25" customHeight="1" x14ac:dyDescent="0.25">
      <c r="A18" s="671"/>
      <c r="B18" s="459" t="s">
        <v>57</v>
      </c>
      <c r="C18" s="459" t="s">
        <v>934</v>
      </c>
      <c r="D18" s="459" t="s">
        <v>691</v>
      </c>
      <c r="E18" s="459" t="s">
        <v>1485</v>
      </c>
      <c r="F18" s="459" t="s">
        <v>1484</v>
      </c>
      <c r="G18" s="943"/>
      <c r="H18" s="668"/>
    </row>
    <row r="19" spans="1:8" ht="13.2" customHeight="1" x14ac:dyDescent="0.2"/>
    <row r="20" spans="1:8" ht="56.25" customHeight="1" x14ac:dyDescent="0.4">
      <c r="A20" s="635" t="s">
        <v>1338</v>
      </c>
      <c r="B20" s="625"/>
      <c r="C20" s="625"/>
      <c r="D20" s="625"/>
      <c r="E20" s="625"/>
      <c r="F20" s="625"/>
      <c r="G20" s="625"/>
      <c r="H20" s="625"/>
    </row>
    <row r="21" spans="1:8" ht="14.4" x14ac:dyDescent="0.25">
      <c r="A21" s="81"/>
      <c r="D21" s="282" t="s">
        <v>752</v>
      </c>
      <c r="E21" s="944" t="s">
        <v>1506</v>
      </c>
      <c r="F21" s="945"/>
    </row>
    <row r="22" spans="1:8" x14ac:dyDescent="0.25">
      <c r="A22" s="55" t="s">
        <v>706</v>
      </c>
      <c r="C22" s="116" t="s">
        <v>1578</v>
      </c>
      <c r="D22" s="81"/>
      <c r="E22" s="107"/>
      <c r="F22" s="107"/>
      <c r="G22" s="107"/>
      <c r="H22" s="107"/>
    </row>
    <row r="23" spans="1:8" x14ac:dyDescent="0.25">
      <c r="A23" s="109" t="s">
        <v>699</v>
      </c>
      <c r="B23" s="107"/>
      <c r="C23" s="939" t="s">
        <v>700</v>
      </c>
      <c r="D23" s="940"/>
      <c r="E23" s="940"/>
      <c r="F23" s="940"/>
      <c r="G23" s="940"/>
      <c r="H23" s="940"/>
    </row>
  </sheetData>
  <mergeCells count="14">
    <mergeCell ref="C23:H23"/>
    <mergeCell ref="A20:H20"/>
    <mergeCell ref="A7:H7"/>
    <mergeCell ref="A2:H2"/>
    <mergeCell ref="A3:H3"/>
    <mergeCell ref="A4:H4"/>
    <mergeCell ref="A6:H6"/>
    <mergeCell ref="G14:G18"/>
    <mergeCell ref="H14:H18"/>
    <mergeCell ref="A14:A18"/>
    <mergeCell ref="G11:G13"/>
    <mergeCell ref="H11:H13"/>
    <mergeCell ref="A11:A12"/>
    <mergeCell ref="E21:F21"/>
  </mergeCells>
  <pageMargins left="0.78740157480314965" right="0.78740157480314965" top="0.59055118110236227" bottom="0.39370078740157483" header="0.31496062992125984" footer="0.31496062992125984"/>
  <pageSetup paperSize="9" scale="4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4"/>
  <sheetViews>
    <sheetView view="pageBreakPreview" zoomScale="110" zoomScaleNormal="100" zoomScaleSheetLayoutView="110" workbookViewId="0">
      <selection activeCell="B55" sqref="B55"/>
    </sheetView>
  </sheetViews>
  <sheetFormatPr defaultColWidth="8.88671875" defaultRowHeight="13.2" x14ac:dyDescent="0.25"/>
  <cols>
    <col min="1" max="1" width="4.6640625" style="39" customWidth="1"/>
    <col min="2" max="2" width="61.33203125" style="39" customWidth="1"/>
    <col min="3" max="3" width="22.88671875" style="39" customWidth="1"/>
    <col min="4" max="4" width="23.33203125" style="39" customWidth="1"/>
    <col min="5" max="5" width="24.88671875" style="39" customWidth="1"/>
    <col min="6" max="6" width="18.33203125" style="39" customWidth="1"/>
    <col min="7" max="7" width="15.109375" style="39" customWidth="1"/>
    <col min="8" max="16384" width="8.88671875" style="39"/>
  </cols>
  <sheetData>
    <row r="1" spans="1:9" x14ac:dyDescent="0.25">
      <c r="E1" s="43" t="s">
        <v>268</v>
      </c>
      <c r="F1" s="43"/>
    </row>
    <row r="2" spans="1:9" x14ac:dyDescent="0.25">
      <c r="A2" s="645" t="s">
        <v>0</v>
      </c>
      <c r="B2" s="645"/>
      <c r="C2" s="645"/>
      <c r="D2" s="645"/>
      <c r="E2" s="645"/>
      <c r="F2" s="31"/>
      <c r="G2" s="42"/>
      <c r="H2" s="646"/>
      <c r="I2" s="646"/>
    </row>
    <row r="3" spans="1:9" x14ac:dyDescent="0.25">
      <c r="A3" s="645" t="s">
        <v>263</v>
      </c>
      <c r="B3" s="645"/>
      <c r="C3" s="645"/>
      <c r="D3" s="645"/>
      <c r="E3" s="645"/>
      <c r="F3" s="31"/>
      <c r="G3" s="42"/>
    </row>
    <row r="4" spans="1:9" x14ac:dyDescent="0.25">
      <c r="A4" s="645" t="s">
        <v>1298</v>
      </c>
      <c r="B4" s="645"/>
      <c r="C4" s="645"/>
      <c r="D4" s="645"/>
      <c r="E4" s="645"/>
      <c r="F4" s="31"/>
    </row>
    <row r="6" spans="1:9" x14ac:dyDescent="0.25">
      <c r="A6" s="4" t="s">
        <v>439</v>
      </c>
      <c r="B6" s="4"/>
      <c r="C6" s="4"/>
      <c r="D6" s="4"/>
      <c r="E6" s="4"/>
      <c r="F6" s="4"/>
    </row>
    <row r="7" spans="1:9" ht="26.4" customHeight="1" x14ac:dyDescent="0.25">
      <c r="A7" s="654" t="s">
        <v>1227</v>
      </c>
      <c r="B7" s="653"/>
      <c r="C7" s="653"/>
      <c r="D7" s="653"/>
      <c r="E7" s="653"/>
      <c r="F7" s="4"/>
    </row>
    <row r="9" spans="1:9" ht="105.6" customHeight="1" x14ac:dyDescent="0.25">
      <c r="A9" s="41" t="s">
        <v>421</v>
      </c>
      <c r="B9" s="41" t="s">
        <v>264</v>
      </c>
      <c r="C9" s="41" t="s">
        <v>265</v>
      </c>
      <c r="D9" s="41" t="s">
        <v>266</v>
      </c>
      <c r="E9" s="41" t="s">
        <v>267</v>
      </c>
    </row>
    <row r="10" spans="1:9" ht="12.75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</row>
    <row r="11" spans="1:9" s="457" customFormat="1" x14ac:dyDescent="0.25">
      <c r="A11" s="273">
        <v>1</v>
      </c>
      <c r="B11" s="70" t="s">
        <v>974</v>
      </c>
      <c r="C11" s="452" t="s">
        <v>853</v>
      </c>
      <c r="D11" s="452" t="s">
        <v>422</v>
      </c>
      <c r="E11" s="530">
        <v>2327</v>
      </c>
    </row>
    <row r="12" spans="1:9" s="457" customFormat="1" x14ac:dyDescent="0.25">
      <c r="A12" s="273">
        <v>2</v>
      </c>
      <c r="B12" s="78" t="s">
        <v>777</v>
      </c>
      <c r="C12" s="452" t="s">
        <v>853</v>
      </c>
      <c r="D12" s="452" t="s">
        <v>422</v>
      </c>
      <c r="E12" s="531">
        <v>0</v>
      </c>
    </row>
    <row r="13" spans="1:9" s="457" customFormat="1" x14ac:dyDescent="0.25">
      <c r="A13" s="273">
        <v>3</v>
      </c>
      <c r="B13" s="504" t="s">
        <v>707</v>
      </c>
      <c r="C13" s="452" t="s">
        <v>853</v>
      </c>
      <c r="D13" s="452" t="s">
        <v>422</v>
      </c>
      <c r="E13" s="530">
        <v>139</v>
      </c>
    </row>
    <row r="14" spans="1:9" s="457" customFormat="1" x14ac:dyDescent="0.25">
      <c r="A14" s="273">
        <v>4</v>
      </c>
      <c r="B14" s="78" t="s">
        <v>713</v>
      </c>
      <c r="C14" s="452" t="s">
        <v>853</v>
      </c>
      <c r="D14" s="452" t="s">
        <v>422</v>
      </c>
      <c r="E14" s="530">
        <v>19.542999999999999</v>
      </c>
    </row>
    <row r="15" spans="1:9" s="457" customFormat="1" x14ac:dyDescent="0.25">
      <c r="A15" s="273">
        <v>5</v>
      </c>
      <c r="B15" s="504" t="s">
        <v>717</v>
      </c>
      <c r="C15" s="452" t="s">
        <v>853</v>
      </c>
      <c r="D15" s="452" t="s">
        <v>422</v>
      </c>
      <c r="E15" s="530">
        <v>480.63</v>
      </c>
    </row>
    <row r="16" spans="1:9" s="457" customFormat="1" x14ac:dyDescent="0.25">
      <c r="A16" s="273">
        <v>6</v>
      </c>
      <c r="B16" s="504" t="s">
        <v>719</v>
      </c>
      <c r="C16" s="452" t="s">
        <v>853</v>
      </c>
      <c r="D16" s="452" t="s">
        <v>422</v>
      </c>
      <c r="E16" s="530">
        <v>109.4</v>
      </c>
    </row>
    <row r="17" spans="1:5" s="457" customFormat="1" x14ac:dyDescent="0.25">
      <c r="A17" s="273">
        <v>7</v>
      </c>
      <c r="B17" s="504" t="s">
        <v>440</v>
      </c>
      <c r="C17" s="452" t="s">
        <v>853</v>
      </c>
      <c r="D17" s="452" t="s">
        <v>422</v>
      </c>
      <c r="E17" s="530">
        <v>2482</v>
      </c>
    </row>
    <row r="18" spans="1:5" s="457" customFormat="1" x14ac:dyDescent="0.25">
      <c r="A18" s="273">
        <v>8</v>
      </c>
      <c r="B18" s="504" t="s">
        <v>441</v>
      </c>
      <c r="C18" s="452" t="s">
        <v>853</v>
      </c>
      <c r="D18" s="452" t="s">
        <v>422</v>
      </c>
      <c r="E18" s="530">
        <v>3967.6017200000001</v>
      </c>
    </row>
    <row r="19" spans="1:5" s="457" customFormat="1" x14ac:dyDescent="0.25">
      <c r="A19" s="273">
        <v>9</v>
      </c>
      <c r="B19" s="78" t="s">
        <v>721</v>
      </c>
      <c r="C19" s="452" t="s">
        <v>853</v>
      </c>
      <c r="D19" s="452" t="s">
        <v>422</v>
      </c>
      <c r="E19" s="530">
        <v>188.8</v>
      </c>
    </row>
    <row r="20" spans="1:5" s="457" customFormat="1" x14ac:dyDescent="0.25">
      <c r="A20" s="273">
        <v>10</v>
      </c>
      <c r="B20" s="78" t="s">
        <v>709</v>
      </c>
      <c r="C20" s="452" t="s">
        <v>853</v>
      </c>
      <c r="D20" s="452" t="s">
        <v>422</v>
      </c>
      <c r="E20" s="530">
        <v>1118.75</v>
      </c>
    </row>
    <row r="21" spans="1:5" s="457" customFormat="1" x14ac:dyDescent="0.25">
      <c r="A21" s="273">
        <v>11</v>
      </c>
      <c r="B21" s="78" t="s">
        <v>710</v>
      </c>
      <c r="C21" s="452" t="s">
        <v>853</v>
      </c>
      <c r="D21" s="452" t="s">
        <v>422</v>
      </c>
      <c r="E21" s="530">
        <v>698.5</v>
      </c>
    </row>
    <row r="22" spans="1:5" s="457" customFormat="1" x14ac:dyDescent="0.25">
      <c r="A22" s="273">
        <v>12</v>
      </c>
      <c r="B22" s="504" t="s">
        <v>712</v>
      </c>
      <c r="C22" s="452" t="s">
        <v>853</v>
      </c>
      <c r="D22" s="452" t="s">
        <v>422</v>
      </c>
      <c r="E22" s="530">
        <v>18.5</v>
      </c>
    </row>
    <row r="23" spans="1:5" s="457" customFormat="1" x14ac:dyDescent="0.25">
      <c r="A23" s="273">
        <v>13</v>
      </c>
      <c r="B23" s="504" t="s">
        <v>711</v>
      </c>
      <c r="C23" s="452" t="s">
        <v>853</v>
      </c>
      <c r="D23" s="452" t="s">
        <v>422</v>
      </c>
      <c r="E23" s="530">
        <v>102</v>
      </c>
    </row>
    <row r="24" spans="1:5" s="457" customFormat="1" x14ac:dyDescent="0.25">
      <c r="A24" s="273">
        <v>14</v>
      </c>
      <c r="B24" s="504" t="s">
        <v>726</v>
      </c>
      <c r="C24" s="452" t="s">
        <v>853</v>
      </c>
      <c r="D24" s="452" t="s">
        <v>422</v>
      </c>
      <c r="E24" s="530">
        <v>150</v>
      </c>
    </row>
    <row r="25" spans="1:5" s="457" customFormat="1" x14ac:dyDescent="0.25">
      <c r="A25" s="273">
        <v>15</v>
      </c>
      <c r="B25" s="78" t="s">
        <v>1153</v>
      </c>
      <c r="C25" s="452" t="s">
        <v>853</v>
      </c>
      <c r="D25" s="452" t="s">
        <v>422</v>
      </c>
      <c r="E25" s="530">
        <v>589.6</v>
      </c>
    </row>
    <row r="26" spans="1:5" s="457" customFormat="1" x14ac:dyDescent="0.25">
      <c r="A26" s="273">
        <v>16</v>
      </c>
      <c r="B26" s="78" t="s">
        <v>714</v>
      </c>
      <c r="C26" s="452" t="s">
        <v>853</v>
      </c>
      <c r="D26" s="452" t="s">
        <v>422</v>
      </c>
      <c r="E26" s="530">
        <v>1328</v>
      </c>
    </row>
    <row r="27" spans="1:5" s="457" customFormat="1" x14ac:dyDescent="0.25">
      <c r="A27" s="273">
        <v>17</v>
      </c>
      <c r="B27" s="76" t="s">
        <v>715</v>
      </c>
      <c r="C27" s="452" t="s">
        <v>853</v>
      </c>
      <c r="D27" s="452" t="s">
        <v>422</v>
      </c>
      <c r="E27" s="530">
        <v>672.7</v>
      </c>
    </row>
    <row r="28" spans="1:5" s="457" customFormat="1" x14ac:dyDescent="0.25">
      <c r="A28" s="273">
        <v>18</v>
      </c>
      <c r="B28" s="78" t="s">
        <v>728</v>
      </c>
      <c r="C28" s="452" t="s">
        <v>853</v>
      </c>
      <c r="D28" s="452" t="s">
        <v>422</v>
      </c>
      <c r="E28" s="530">
        <v>959</v>
      </c>
    </row>
    <row r="29" spans="1:5" s="457" customFormat="1" x14ac:dyDescent="0.25">
      <c r="A29" s="273">
        <v>19</v>
      </c>
      <c r="B29" s="78" t="s">
        <v>730</v>
      </c>
      <c r="C29" s="452" t="s">
        <v>853</v>
      </c>
      <c r="D29" s="452" t="s">
        <v>422</v>
      </c>
      <c r="E29" s="530">
        <v>178.75</v>
      </c>
    </row>
    <row r="30" spans="1:5" s="457" customFormat="1" x14ac:dyDescent="0.25">
      <c r="A30" s="273">
        <v>20</v>
      </c>
      <c r="B30" s="78" t="s">
        <v>413</v>
      </c>
      <c r="C30" s="452" t="s">
        <v>853</v>
      </c>
      <c r="D30" s="452" t="s">
        <v>422</v>
      </c>
      <c r="E30" s="530">
        <v>876</v>
      </c>
    </row>
    <row r="31" spans="1:5" s="457" customFormat="1" x14ac:dyDescent="0.25">
      <c r="A31" s="273">
        <v>21</v>
      </c>
      <c r="B31" s="78" t="s">
        <v>443</v>
      </c>
      <c r="C31" s="452" t="s">
        <v>853</v>
      </c>
      <c r="D31" s="452" t="s">
        <v>422</v>
      </c>
      <c r="E31" s="530">
        <v>0</v>
      </c>
    </row>
    <row r="32" spans="1:5" s="457" customFormat="1" x14ac:dyDescent="0.25">
      <c r="A32" s="273">
        <v>22</v>
      </c>
      <c r="B32" s="78" t="s">
        <v>417</v>
      </c>
      <c r="C32" s="452" t="s">
        <v>853</v>
      </c>
      <c r="D32" s="452" t="s">
        <v>422</v>
      </c>
      <c r="E32" s="530">
        <v>640</v>
      </c>
    </row>
    <row r="33" spans="1:5" s="457" customFormat="1" x14ac:dyDescent="0.25">
      <c r="A33" s="273">
        <v>23</v>
      </c>
      <c r="B33" s="504" t="s">
        <v>444</v>
      </c>
      <c r="C33" s="452" t="s">
        <v>853</v>
      </c>
      <c r="D33" s="452" t="s">
        <v>422</v>
      </c>
      <c r="E33" s="530">
        <v>0</v>
      </c>
    </row>
    <row r="34" spans="1:5" s="457" customFormat="1" x14ac:dyDescent="0.25">
      <c r="A34" s="273">
        <v>24</v>
      </c>
      <c r="B34" s="78" t="s">
        <v>708</v>
      </c>
      <c r="C34" s="452" t="s">
        <v>853</v>
      </c>
      <c r="D34" s="452" t="s">
        <v>422</v>
      </c>
      <c r="E34" s="530">
        <v>220</v>
      </c>
    </row>
    <row r="35" spans="1:5" s="457" customFormat="1" x14ac:dyDescent="0.25">
      <c r="A35" s="273">
        <v>25</v>
      </c>
      <c r="B35" s="78" t="s">
        <v>445</v>
      </c>
      <c r="C35" s="452" t="s">
        <v>853</v>
      </c>
      <c r="D35" s="452" t="s">
        <v>422</v>
      </c>
      <c r="E35" s="530">
        <v>250</v>
      </c>
    </row>
    <row r="36" spans="1:5" s="457" customFormat="1" x14ac:dyDescent="0.25">
      <c r="A36" s="273">
        <v>26</v>
      </c>
      <c r="B36" s="78" t="s">
        <v>446</v>
      </c>
      <c r="C36" s="452" t="s">
        <v>853</v>
      </c>
      <c r="D36" s="452" t="s">
        <v>422</v>
      </c>
      <c r="E36" s="530">
        <v>0</v>
      </c>
    </row>
    <row r="37" spans="1:5" s="457" customFormat="1" x14ac:dyDescent="0.25">
      <c r="A37" s="273">
        <v>27</v>
      </c>
      <c r="B37" s="78" t="s">
        <v>813</v>
      </c>
      <c r="C37" s="452" t="s">
        <v>853</v>
      </c>
      <c r="D37" s="452" t="s">
        <v>422</v>
      </c>
      <c r="E37" s="531">
        <v>0</v>
      </c>
    </row>
    <row r="38" spans="1:5" s="457" customFormat="1" x14ac:dyDescent="0.25">
      <c r="A38" s="273">
        <v>28</v>
      </c>
      <c r="B38" s="78" t="s">
        <v>447</v>
      </c>
      <c r="C38" s="452" t="s">
        <v>853</v>
      </c>
      <c r="D38" s="452" t="s">
        <v>422</v>
      </c>
      <c r="E38" s="530">
        <v>780.8</v>
      </c>
    </row>
    <row r="39" spans="1:5" s="457" customFormat="1" x14ac:dyDescent="0.25">
      <c r="A39" s="273">
        <v>29</v>
      </c>
      <c r="B39" s="78" t="s">
        <v>470</v>
      </c>
      <c r="C39" s="452" t="s">
        <v>853</v>
      </c>
      <c r="D39" s="452" t="s">
        <v>422</v>
      </c>
      <c r="E39" s="531">
        <v>58</v>
      </c>
    </row>
    <row r="40" spans="1:5" s="457" customFormat="1" x14ac:dyDescent="0.25">
      <c r="A40" s="273">
        <v>30</v>
      </c>
      <c r="B40" s="78" t="s">
        <v>448</v>
      </c>
      <c r="C40" s="452" t="s">
        <v>853</v>
      </c>
      <c r="D40" s="452" t="s">
        <v>422</v>
      </c>
      <c r="E40" s="530">
        <v>13.862</v>
      </c>
    </row>
    <row r="41" spans="1:5" s="457" customFormat="1" x14ac:dyDescent="0.25">
      <c r="A41" s="273">
        <v>31</v>
      </c>
      <c r="B41" s="78" t="s">
        <v>449</v>
      </c>
      <c r="C41" s="452" t="s">
        <v>853</v>
      </c>
      <c r="D41" s="452" t="s">
        <v>422</v>
      </c>
      <c r="E41" s="530">
        <v>747.5</v>
      </c>
    </row>
    <row r="42" spans="1:5" s="457" customFormat="1" x14ac:dyDescent="0.25">
      <c r="A42" s="273">
        <v>32</v>
      </c>
      <c r="B42" s="504" t="s">
        <v>450</v>
      </c>
      <c r="C42" s="452" t="s">
        <v>853</v>
      </c>
      <c r="D42" s="452" t="s">
        <v>422</v>
      </c>
      <c r="E42" s="530">
        <v>251.5</v>
      </c>
    </row>
    <row r="43" spans="1:5" s="457" customFormat="1" x14ac:dyDescent="0.25">
      <c r="A43" s="273">
        <v>33</v>
      </c>
      <c r="B43" s="78" t="s">
        <v>451</v>
      </c>
      <c r="C43" s="452" t="s">
        <v>853</v>
      </c>
      <c r="D43" s="452" t="s">
        <v>422</v>
      </c>
      <c r="E43" s="530">
        <v>0</v>
      </c>
    </row>
    <row r="44" spans="1:5" s="457" customFormat="1" x14ac:dyDescent="0.25">
      <c r="A44" s="273">
        <v>34</v>
      </c>
      <c r="B44" s="78" t="s">
        <v>452</v>
      </c>
      <c r="C44" s="452" t="s">
        <v>853</v>
      </c>
      <c r="D44" s="452" t="s">
        <v>422</v>
      </c>
      <c r="E44" s="530">
        <v>0</v>
      </c>
    </row>
    <row r="45" spans="1:5" s="457" customFormat="1" x14ac:dyDescent="0.25">
      <c r="A45" s="273">
        <v>35</v>
      </c>
      <c r="B45" s="504" t="s">
        <v>453</v>
      </c>
      <c r="C45" s="452" t="s">
        <v>853</v>
      </c>
      <c r="D45" s="452" t="s">
        <v>422</v>
      </c>
      <c r="E45" s="531">
        <v>907</v>
      </c>
    </row>
    <row r="46" spans="1:5" s="457" customFormat="1" x14ac:dyDescent="0.25">
      <c r="A46" s="273">
        <v>36</v>
      </c>
      <c r="B46" s="78" t="s">
        <v>391</v>
      </c>
      <c r="C46" s="452" t="s">
        <v>853</v>
      </c>
      <c r="D46" s="452" t="s">
        <v>422</v>
      </c>
      <c r="E46" s="531">
        <v>87</v>
      </c>
    </row>
    <row r="47" spans="1:5" s="457" customFormat="1" x14ac:dyDescent="0.25">
      <c r="A47" s="273">
        <v>37</v>
      </c>
      <c r="B47" s="78" t="s">
        <v>454</v>
      </c>
      <c r="C47" s="452" t="s">
        <v>853</v>
      </c>
      <c r="D47" s="452" t="s">
        <v>422</v>
      </c>
      <c r="E47" s="531">
        <v>0</v>
      </c>
    </row>
    <row r="48" spans="1:5" s="457" customFormat="1" x14ac:dyDescent="0.25">
      <c r="A48" s="273">
        <v>38</v>
      </c>
      <c r="B48" s="78" t="s">
        <v>455</v>
      </c>
      <c r="C48" s="452" t="s">
        <v>853</v>
      </c>
      <c r="D48" s="452" t="s">
        <v>422</v>
      </c>
      <c r="E48" s="531">
        <v>844.6</v>
      </c>
    </row>
    <row r="49" spans="1:5" s="457" customFormat="1" x14ac:dyDescent="0.25">
      <c r="A49" s="273">
        <v>39</v>
      </c>
      <c r="B49" s="78" t="s">
        <v>456</v>
      </c>
      <c r="C49" s="452" t="s">
        <v>853</v>
      </c>
      <c r="D49" s="452" t="s">
        <v>422</v>
      </c>
      <c r="E49" s="531">
        <v>450</v>
      </c>
    </row>
    <row r="50" spans="1:5" s="457" customFormat="1" x14ac:dyDescent="0.25">
      <c r="A50" s="273">
        <v>40</v>
      </c>
      <c r="B50" s="78" t="s">
        <v>510</v>
      </c>
      <c r="C50" s="452" t="s">
        <v>853</v>
      </c>
      <c r="D50" s="452" t="s">
        <v>422</v>
      </c>
      <c r="E50" s="531">
        <v>186</v>
      </c>
    </row>
    <row r="51" spans="1:5" s="457" customFormat="1" x14ac:dyDescent="0.25">
      <c r="A51" s="273">
        <v>41</v>
      </c>
      <c r="B51" s="78" t="s">
        <v>457</v>
      </c>
      <c r="C51" s="452" t="s">
        <v>853</v>
      </c>
      <c r="D51" s="452" t="s">
        <v>422</v>
      </c>
      <c r="E51" s="531">
        <v>37</v>
      </c>
    </row>
    <row r="52" spans="1:5" s="457" customFormat="1" x14ac:dyDescent="0.25">
      <c r="A52" s="273">
        <v>42</v>
      </c>
      <c r="B52" s="78" t="s">
        <v>458</v>
      </c>
      <c r="C52" s="452" t="s">
        <v>853</v>
      </c>
      <c r="D52" s="452" t="s">
        <v>422</v>
      </c>
      <c r="E52" s="531">
        <v>253</v>
      </c>
    </row>
    <row r="53" spans="1:5" s="457" customFormat="1" x14ac:dyDescent="0.25">
      <c r="A53" s="273">
        <v>43</v>
      </c>
      <c r="B53" s="78" t="s">
        <v>405</v>
      </c>
      <c r="C53" s="452" t="s">
        <v>853</v>
      </c>
      <c r="D53" s="452" t="s">
        <v>422</v>
      </c>
      <c r="E53" s="531">
        <v>323.5</v>
      </c>
    </row>
    <row r="54" spans="1:5" s="457" customFormat="1" x14ac:dyDescent="0.25">
      <c r="A54" s="273">
        <v>44</v>
      </c>
      <c r="B54" s="78" t="s">
        <v>971</v>
      </c>
      <c r="C54" s="452" t="s">
        <v>853</v>
      </c>
      <c r="D54" s="452" t="s">
        <v>422</v>
      </c>
      <c r="E54" s="531">
        <v>134.5</v>
      </c>
    </row>
    <row r="55" spans="1:5" s="457" customFormat="1" x14ac:dyDescent="0.25">
      <c r="A55" s="273">
        <v>45</v>
      </c>
      <c r="B55" s="78" t="s">
        <v>1331</v>
      </c>
      <c r="C55" s="452" t="s">
        <v>853</v>
      </c>
      <c r="D55" s="452" t="s">
        <v>422</v>
      </c>
      <c r="E55" s="531">
        <v>5.2</v>
      </c>
    </row>
    <row r="56" spans="1:5" s="457" customFormat="1" x14ac:dyDescent="0.25">
      <c r="A56" s="273">
        <v>46</v>
      </c>
      <c r="B56" s="78" t="s">
        <v>459</v>
      </c>
      <c r="C56" s="452" t="s">
        <v>853</v>
      </c>
      <c r="D56" s="452" t="s">
        <v>422</v>
      </c>
      <c r="E56" s="531">
        <v>150</v>
      </c>
    </row>
    <row r="57" spans="1:5" s="457" customFormat="1" x14ac:dyDescent="0.25">
      <c r="A57" s="273">
        <v>47</v>
      </c>
      <c r="B57" s="504" t="s">
        <v>460</v>
      </c>
      <c r="C57" s="452" t="s">
        <v>853</v>
      </c>
      <c r="D57" s="452" t="s">
        <v>422</v>
      </c>
      <c r="E57" s="531">
        <v>200</v>
      </c>
    </row>
    <row r="58" spans="1:5" s="457" customFormat="1" x14ac:dyDescent="0.25">
      <c r="A58" s="273">
        <v>48</v>
      </c>
      <c r="B58" s="504" t="s">
        <v>461</v>
      </c>
      <c r="C58" s="452" t="s">
        <v>853</v>
      </c>
      <c r="D58" s="452" t="s">
        <v>422</v>
      </c>
      <c r="E58" s="531">
        <v>535.79999999999995</v>
      </c>
    </row>
    <row r="59" spans="1:5" s="457" customFormat="1" x14ac:dyDescent="0.25">
      <c r="A59" s="273">
        <v>49</v>
      </c>
      <c r="B59" s="504" t="s">
        <v>766</v>
      </c>
      <c r="C59" s="452" t="s">
        <v>853</v>
      </c>
      <c r="D59" s="452" t="s">
        <v>422</v>
      </c>
      <c r="E59" s="531">
        <v>0</v>
      </c>
    </row>
    <row r="60" spans="1:5" s="457" customFormat="1" x14ac:dyDescent="0.25">
      <c r="A60" s="273">
        <v>50</v>
      </c>
      <c r="B60" s="504" t="s">
        <v>462</v>
      </c>
      <c r="C60" s="452" t="s">
        <v>853</v>
      </c>
      <c r="D60" s="452" t="s">
        <v>422</v>
      </c>
      <c r="E60" s="531">
        <v>331.9</v>
      </c>
    </row>
    <row r="61" spans="1:5" s="457" customFormat="1" x14ac:dyDescent="0.25">
      <c r="A61" s="273">
        <v>51</v>
      </c>
      <c r="B61" s="78" t="s">
        <v>463</v>
      </c>
      <c r="C61" s="452" t="s">
        <v>853</v>
      </c>
      <c r="D61" s="452" t="s">
        <v>422</v>
      </c>
      <c r="E61" s="531">
        <v>665.3</v>
      </c>
    </row>
    <row r="62" spans="1:5" s="457" customFormat="1" x14ac:dyDescent="0.25">
      <c r="A62" s="273">
        <v>52</v>
      </c>
      <c r="B62" s="78" t="s">
        <v>397</v>
      </c>
      <c r="C62" s="452" t="s">
        <v>853</v>
      </c>
      <c r="D62" s="452" t="s">
        <v>422</v>
      </c>
      <c r="E62" s="531">
        <v>650</v>
      </c>
    </row>
    <row r="63" spans="1:5" s="457" customFormat="1" x14ac:dyDescent="0.25">
      <c r="A63" s="273">
        <v>53</v>
      </c>
      <c r="B63" s="504" t="s">
        <v>464</v>
      </c>
      <c r="C63" s="452" t="s">
        <v>853</v>
      </c>
      <c r="D63" s="452" t="s">
        <v>422</v>
      </c>
      <c r="E63" s="531">
        <v>126.5</v>
      </c>
    </row>
    <row r="64" spans="1:5" s="457" customFormat="1" x14ac:dyDescent="0.25">
      <c r="A64" s="273">
        <v>54</v>
      </c>
      <c r="B64" s="78" t="s">
        <v>465</v>
      </c>
      <c r="C64" s="452" t="s">
        <v>853</v>
      </c>
      <c r="D64" s="452" t="s">
        <v>422</v>
      </c>
      <c r="E64" s="531">
        <v>1042</v>
      </c>
    </row>
    <row r="65" spans="1:5" s="457" customFormat="1" x14ac:dyDescent="0.25">
      <c r="A65" s="273">
        <v>55</v>
      </c>
      <c r="B65" s="78" t="s">
        <v>466</v>
      </c>
      <c r="C65" s="452" t="s">
        <v>853</v>
      </c>
      <c r="D65" s="452" t="s">
        <v>422</v>
      </c>
      <c r="E65" s="531">
        <v>1107</v>
      </c>
    </row>
    <row r="66" spans="1:5" s="457" customFormat="1" x14ac:dyDescent="0.25">
      <c r="A66" s="273">
        <v>56</v>
      </c>
      <c r="B66" s="78" t="s">
        <v>467</v>
      </c>
      <c r="C66" s="452" t="s">
        <v>853</v>
      </c>
      <c r="D66" s="452" t="s">
        <v>422</v>
      </c>
      <c r="E66" s="531">
        <v>103</v>
      </c>
    </row>
    <row r="67" spans="1:5" s="457" customFormat="1" x14ac:dyDescent="0.25">
      <c r="A67" s="273">
        <v>57</v>
      </c>
      <c r="B67" s="78" t="s">
        <v>855</v>
      </c>
      <c r="C67" s="452" t="s">
        <v>853</v>
      </c>
      <c r="D67" s="452" t="s">
        <v>422</v>
      </c>
      <c r="E67" s="531">
        <v>0</v>
      </c>
    </row>
    <row r="68" spans="1:5" s="457" customFormat="1" x14ac:dyDescent="0.25">
      <c r="A68" s="273">
        <v>58</v>
      </c>
      <c r="B68" s="78" t="s">
        <v>468</v>
      </c>
      <c r="C68" s="452" t="s">
        <v>853</v>
      </c>
      <c r="D68" s="452" t="s">
        <v>422</v>
      </c>
      <c r="E68" s="531">
        <v>16.600000000000001</v>
      </c>
    </row>
    <row r="69" spans="1:5" s="457" customFormat="1" x14ac:dyDescent="0.25">
      <c r="A69" s="273">
        <v>59</v>
      </c>
      <c r="B69" s="78" t="s">
        <v>797</v>
      </c>
      <c r="C69" s="452" t="s">
        <v>853</v>
      </c>
      <c r="D69" s="452" t="s">
        <v>422</v>
      </c>
      <c r="E69" s="531">
        <v>969.2</v>
      </c>
    </row>
    <row r="70" spans="1:5" s="457" customFormat="1" x14ac:dyDescent="0.25">
      <c r="A70" s="273">
        <v>60</v>
      </c>
      <c r="B70" s="504" t="s">
        <v>469</v>
      </c>
      <c r="C70" s="452" t="s">
        <v>853</v>
      </c>
      <c r="D70" s="452" t="s">
        <v>422</v>
      </c>
      <c r="E70" s="531">
        <v>32.4</v>
      </c>
    </row>
    <row r="71" spans="1:5" s="457" customFormat="1" x14ac:dyDescent="0.25">
      <c r="A71" s="273">
        <v>61</v>
      </c>
      <c r="B71" s="78" t="s">
        <v>732</v>
      </c>
      <c r="C71" s="452" t="s">
        <v>853</v>
      </c>
      <c r="D71" s="452" t="s">
        <v>422</v>
      </c>
      <c r="E71" s="530">
        <v>304</v>
      </c>
    </row>
    <row r="72" spans="1:5" s="457" customFormat="1" x14ac:dyDescent="0.25">
      <c r="A72" s="273">
        <v>62</v>
      </c>
      <c r="B72" s="78" t="s">
        <v>536</v>
      </c>
      <c r="C72" s="452" t="s">
        <v>853</v>
      </c>
      <c r="D72" s="452" t="s">
        <v>422</v>
      </c>
      <c r="E72" s="530">
        <v>558.89800000000002</v>
      </c>
    </row>
    <row r="73" spans="1:5" s="457" customFormat="1" ht="22.95" customHeight="1" x14ac:dyDescent="0.25">
      <c r="A73" s="273">
        <v>63</v>
      </c>
      <c r="B73" s="78" t="s">
        <v>773</v>
      </c>
      <c r="C73" s="452" t="s">
        <v>853</v>
      </c>
      <c r="D73" s="452" t="s">
        <v>422</v>
      </c>
      <c r="E73" s="532">
        <v>68</v>
      </c>
    </row>
    <row r="74" spans="1:5" s="457" customFormat="1" x14ac:dyDescent="0.25">
      <c r="A74" s="273">
        <v>64</v>
      </c>
      <c r="B74" s="504" t="s">
        <v>782</v>
      </c>
      <c r="C74" s="452" t="s">
        <v>853</v>
      </c>
      <c r="D74" s="452" t="s">
        <v>422</v>
      </c>
      <c r="E74" s="531">
        <v>15667</v>
      </c>
    </row>
    <row r="75" spans="1:5" s="457" customFormat="1" x14ac:dyDescent="0.25">
      <c r="A75" s="273">
        <v>65</v>
      </c>
      <c r="B75" s="504" t="s">
        <v>756</v>
      </c>
      <c r="C75" s="452" t="s">
        <v>853</v>
      </c>
      <c r="D75" s="452" t="s">
        <v>422</v>
      </c>
      <c r="E75" s="530">
        <v>10</v>
      </c>
    </row>
    <row r="76" spans="1:5" s="457" customFormat="1" x14ac:dyDescent="0.25">
      <c r="A76" s="503">
        <v>66</v>
      </c>
      <c r="B76" s="504" t="s">
        <v>775</v>
      </c>
      <c r="C76" s="452" t="s">
        <v>853</v>
      </c>
      <c r="D76" s="452" t="s">
        <v>422</v>
      </c>
      <c r="E76" s="531">
        <v>0</v>
      </c>
    </row>
    <row r="77" spans="1:5" s="457" customFormat="1" x14ac:dyDescent="0.25">
      <c r="A77" s="15">
        <v>67</v>
      </c>
      <c r="B77" s="497" t="s">
        <v>1314</v>
      </c>
      <c r="C77" s="452" t="s">
        <v>853</v>
      </c>
      <c r="D77" s="452" t="s">
        <v>422</v>
      </c>
      <c r="E77" s="533">
        <v>198</v>
      </c>
    </row>
    <row r="78" spans="1:5" s="457" customFormat="1" x14ac:dyDescent="0.25">
      <c r="A78" s="15">
        <v>68</v>
      </c>
      <c r="B78" s="472" t="s">
        <v>416</v>
      </c>
      <c r="C78" s="462" t="s">
        <v>853</v>
      </c>
      <c r="D78" s="462" t="s">
        <v>422</v>
      </c>
      <c r="E78" s="533">
        <v>1035.5</v>
      </c>
    </row>
    <row r="79" spans="1:5" s="457" customFormat="1" ht="15" x14ac:dyDescent="0.25">
      <c r="A79" s="628" t="s">
        <v>23</v>
      </c>
      <c r="B79" s="628"/>
      <c r="C79" s="283"/>
      <c r="D79" s="283"/>
      <c r="E79" s="284">
        <f>SUM(E11:E78)</f>
        <v>46366.334719999999</v>
      </c>
    </row>
    <row r="80" spans="1:5" s="457" customFormat="1" ht="15" x14ac:dyDescent="0.25">
      <c r="A80" s="457" t="s">
        <v>1228</v>
      </c>
      <c r="B80" s="456"/>
      <c r="C80" s="528"/>
      <c r="D80" s="528"/>
      <c r="E80" s="529"/>
    </row>
    <row r="81" spans="1:16" s="457" customFormat="1" ht="55.2" customHeight="1" x14ac:dyDescent="0.4">
      <c r="A81" s="635" t="s">
        <v>1367</v>
      </c>
      <c r="B81" s="625"/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</row>
    <row r="82" spans="1:16" ht="14.4" x14ac:dyDescent="0.3">
      <c r="A82" s="81"/>
      <c r="B82" s="82" t="s">
        <v>752</v>
      </c>
      <c r="D82" s="83" t="s">
        <v>812</v>
      </c>
      <c r="E82" s="83" t="s">
        <v>751</v>
      </c>
      <c r="H82" s="87"/>
      <c r="I82" s="87"/>
      <c r="J82" s="87"/>
      <c r="K82" s="87"/>
      <c r="L82" s="87"/>
      <c r="M82" s="44"/>
      <c r="N82" s="81"/>
      <c r="O82" s="84"/>
      <c r="P82" s="81"/>
    </row>
    <row r="83" spans="1:16" x14ac:dyDescent="0.25">
      <c r="A83" s="55" t="s">
        <v>706</v>
      </c>
      <c r="B83" s="87"/>
      <c r="C83" s="55" t="s">
        <v>1578</v>
      </c>
      <c r="D83" s="81"/>
      <c r="E83" s="86"/>
      <c r="F83" s="86"/>
      <c r="G83" s="86"/>
      <c r="H83" s="86"/>
      <c r="I83" s="87"/>
      <c r="J83" s="87"/>
      <c r="K83" s="87"/>
      <c r="L83" s="87"/>
      <c r="M83" s="87"/>
      <c r="N83" s="87"/>
      <c r="O83" s="85"/>
      <c r="P83" s="86"/>
    </row>
    <row r="84" spans="1:16" x14ac:dyDescent="0.25">
      <c r="A84" s="85" t="s">
        <v>699</v>
      </c>
      <c r="B84" s="86"/>
      <c r="C84" s="624" t="s">
        <v>700</v>
      </c>
      <c r="D84" s="625"/>
      <c r="E84" s="625"/>
      <c r="F84" s="625"/>
      <c r="G84" s="625"/>
      <c r="H84" s="625"/>
      <c r="I84" s="87"/>
      <c r="J84" s="87"/>
      <c r="K84" s="87"/>
      <c r="L84" s="87"/>
      <c r="M84" s="87"/>
      <c r="N84" s="87"/>
      <c r="O84" s="86"/>
      <c r="P84" s="86"/>
    </row>
  </sheetData>
  <sortState ref="A10:E76">
    <sortCondition ref="B11"/>
  </sortState>
  <mergeCells count="8">
    <mergeCell ref="C84:H84"/>
    <mergeCell ref="A81:P81"/>
    <mergeCell ref="H2:I2"/>
    <mergeCell ref="A2:E2"/>
    <mergeCell ref="A3:E3"/>
    <mergeCell ref="A4:E4"/>
    <mergeCell ref="A7:E7"/>
    <mergeCell ref="A79:B79"/>
  </mergeCells>
  <pageMargins left="0.98425196850393704" right="0.59055118110236227" top="0.78740157480314965" bottom="0.78740157480314965" header="0.31496062992125984" footer="0.31496062992125984"/>
  <pageSetup paperSize="9" scale="56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3"/>
  <sheetViews>
    <sheetView view="pageBreakPreview" topLeftCell="A13" zoomScaleNormal="100" zoomScaleSheetLayoutView="100" workbookViewId="0">
      <selection activeCell="A21" sqref="A21:XFD21"/>
    </sheetView>
  </sheetViews>
  <sheetFormatPr defaultColWidth="8.88671875" defaultRowHeight="13.2" x14ac:dyDescent="0.25"/>
  <cols>
    <col min="1" max="1" width="4.109375" style="37" customWidth="1"/>
    <col min="2" max="2" width="17" style="37" customWidth="1"/>
    <col min="3" max="3" width="36.88671875" style="37" customWidth="1"/>
    <col min="4" max="4" width="25" style="37" customWidth="1"/>
    <col min="5" max="5" width="17.109375" style="15" customWidth="1"/>
    <col min="6" max="6" width="29" style="37" customWidth="1"/>
    <col min="7" max="7" width="13" style="15" customWidth="1"/>
    <col min="8" max="8" width="10.5546875" style="15" customWidth="1"/>
    <col min="9" max="9" width="4.44140625" style="37" customWidth="1"/>
    <col min="10" max="10" width="7.88671875" style="95" customWidth="1"/>
    <col min="11" max="11" width="6.109375" style="37" customWidth="1"/>
    <col min="12" max="16384" width="8.88671875" style="37"/>
  </cols>
  <sheetData>
    <row r="1" spans="1:12" x14ac:dyDescent="0.25">
      <c r="H1" s="647" t="s">
        <v>270</v>
      </c>
      <c r="I1" s="647"/>
      <c r="J1" s="647"/>
    </row>
    <row r="2" spans="1:12" x14ac:dyDescent="0.25">
      <c r="A2" s="645" t="s">
        <v>269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2" x14ac:dyDescent="0.25">
      <c r="A3" s="645" t="s">
        <v>1359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2" ht="13.5" thickBot="1" x14ac:dyDescent="0.25"/>
    <row r="5" spans="1:12" ht="13.8" thickBot="1" x14ac:dyDescent="0.3">
      <c r="A5" s="954" t="s">
        <v>439</v>
      </c>
      <c r="B5" s="955"/>
      <c r="C5" s="955"/>
      <c r="D5" s="955"/>
      <c r="E5" s="955"/>
      <c r="F5" s="955"/>
      <c r="G5" s="955"/>
      <c r="H5" s="955"/>
      <c r="I5" s="955"/>
      <c r="J5" s="956"/>
    </row>
    <row r="6" spans="1:12" ht="27" customHeight="1" thickBot="1" x14ac:dyDescent="0.3">
      <c r="A6" s="957" t="s">
        <v>1154</v>
      </c>
      <c r="B6" s="958"/>
      <c r="C6" s="958"/>
      <c r="D6" s="958"/>
      <c r="E6" s="958"/>
      <c r="F6" s="958"/>
      <c r="G6" s="958"/>
      <c r="H6" s="958"/>
      <c r="I6" s="958"/>
      <c r="J6" s="959"/>
    </row>
    <row r="8" spans="1:12" ht="52.2" customHeight="1" x14ac:dyDescent="0.25">
      <c r="A8" s="616" t="s">
        <v>421</v>
      </c>
      <c r="B8" s="616" t="s">
        <v>271</v>
      </c>
      <c r="C8" s="616" t="s">
        <v>272</v>
      </c>
      <c r="D8" s="616" t="s">
        <v>273</v>
      </c>
      <c r="E8" s="616" t="s">
        <v>274</v>
      </c>
      <c r="F8" s="616" t="s">
        <v>275</v>
      </c>
      <c r="G8" s="616" t="s">
        <v>276</v>
      </c>
      <c r="H8" s="616" t="s">
        <v>277</v>
      </c>
      <c r="I8" s="616"/>
      <c r="J8" s="616"/>
    </row>
    <row r="9" spans="1:12" ht="39.6" x14ac:dyDescent="0.25">
      <c r="A9" s="616"/>
      <c r="B9" s="616"/>
      <c r="C9" s="616"/>
      <c r="D9" s="616"/>
      <c r="E9" s="616"/>
      <c r="F9" s="616"/>
      <c r="G9" s="616"/>
      <c r="H9" s="91" t="s">
        <v>248</v>
      </c>
      <c r="I9" s="36" t="s">
        <v>181</v>
      </c>
      <c r="J9" s="96" t="s">
        <v>278</v>
      </c>
    </row>
    <row r="10" spans="1:12" ht="12.75" x14ac:dyDescent="0.2">
      <c r="A10" s="18">
        <v>1</v>
      </c>
      <c r="B10" s="18">
        <v>2</v>
      </c>
      <c r="C10" s="18">
        <v>3</v>
      </c>
      <c r="D10" s="18">
        <v>4</v>
      </c>
      <c r="E10" s="94">
        <v>5</v>
      </c>
      <c r="F10" s="18">
        <v>6</v>
      </c>
      <c r="G10" s="94">
        <v>7</v>
      </c>
      <c r="H10" s="94">
        <v>8</v>
      </c>
      <c r="I10" s="18">
        <v>9</v>
      </c>
      <c r="J10" s="97">
        <v>10</v>
      </c>
    </row>
    <row r="11" spans="1:12" ht="12.75" x14ac:dyDescent="0.2">
      <c r="A11" s="35"/>
      <c r="B11" s="35"/>
      <c r="C11" s="35"/>
      <c r="D11" s="35"/>
      <c r="E11" s="46"/>
      <c r="F11" s="35"/>
      <c r="G11" s="90"/>
      <c r="H11" s="45"/>
      <c r="I11" s="35"/>
      <c r="J11" s="49"/>
    </row>
    <row r="12" spans="1:12" ht="15.75" customHeight="1" x14ac:dyDescent="0.2">
      <c r="A12" s="35"/>
      <c r="B12" s="35"/>
      <c r="C12" s="35"/>
      <c r="D12" s="35"/>
      <c r="E12" s="46"/>
      <c r="F12" s="17"/>
      <c r="G12" s="90"/>
      <c r="H12" s="90"/>
      <c r="I12" s="35"/>
      <c r="J12" s="49"/>
    </row>
    <row r="14" spans="1:12" x14ac:dyDescent="0.25">
      <c r="H14" s="838" t="s">
        <v>290</v>
      </c>
      <c r="I14" s="838"/>
      <c r="J14" s="838"/>
      <c r="K14" s="838"/>
      <c r="L14" s="838"/>
    </row>
    <row r="15" spans="1:12" x14ac:dyDescent="0.25">
      <c r="A15" s="616" t="s">
        <v>421</v>
      </c>
      <c r="B15" s="616" t="s">
        <v>271</v>
      </c>
      <c r="C15" s="616" t="s">
        <v>279</v>
      </c>
      <c r="D15" s="616" t="s">
        <v>280</v>
      </c>
      <c r="E15" s="616"/>
      <c r="F15" s="616"/>
      <c r="G15" s="616"/>
      <c r="H15" s="616" t="s">
        <v>281</v>
      </c>
      <c r="I15" s="616"/>
      <c r="J15" s="616"/>
      <c r="K15" s="616" t="s">
        <v>282</v>
      </c>
      <c r="L15" s="616"/>
    </row>
    <row r="16" spans="1:12" ht="26.4" x14ac:dyDescent="0.25">
      <c r="A16" s="616"/>
      <c r="B16" s="616"/>
      <c r="C16" s="616"/>
      <c r="D16" s="36" t="s">
        <v>283</v>
      </c>
      <c r="E16" s="616" t="s">
        <v>176</v>
      </c>
      <c r="F16" s="616" t="s">
        <v>285</v>
      </c>
      <c r="G16" s="616" t="s">
        <v>275</v>
      </c>
      <c r="H16" s="616" t="s">
        <v>181</v>
      </c>
      <c r="I16" s="616" t="s">
        <v>286</v>
      </c>
      <c r="J16" s="953" t="s">
        <v>287</v>
      </c>
      <c r="K16" s="616" t="s">
        <v>288</v>
      </c>
      <c r="L16" s="616" t="s">
        <v>289</v>
      </c>
    </row>
    <row r="17" spans="1:12" ht="26.4" customHeight="1" x14ac:dyDescent="0.25">
      <c r="A17" s="616"/>
      <c r="B17" s="616"/>
      <c r="C17" s="616"/>
      <c r="D17" s="36" t="s">
        <v>284</v>
      </c>
      <c r="E17" s="616"/>
      <c r="F17" s="616"/>
      <c r="G17" s="616"/>
      <c r="H17" s="616"/>
      <c r="I17" s="616"/>
      <c r="J17" s="953"/>
      <c r="K17" s="616"/>
      <c r="L17" s="616"/>
    </row>
    <row r="18" spans="1:12" x14ac:dyDescent="0.25">
      <c r="A18" s="48">
        <v>1</v>
      </c>
      <c r="B18" s="48">
        <v>2</v>
      </c>
      <c r="C18" s="48">
        <v>11</v>
      </c>
      <c r="D18" s="48">
        <v>12</v>
      </c>
      <c r="E18" s="48">
        <v>13</v>
      </c>
      <c r="F18" s="48">
        <v>14</v>
      </c>
      <c r="G18" s="48">
        <v>15</v>
      </c>
      <c r="H18" s="48">
        <v>16</v>
      </c>
      <c r="I18" s="48">
        <v>17</v>
      </c>
      <c r="J18" s="127">
        <v>18</v>
      </c>
      <c r="K18" s="48">
        <v>19</v>
      </c>
      <c r="L18" s="48">
        <v>20</v>
      </c>
    </row>
    <row r="19" spans="1:12" s="125" customFormat="1" ht="12.75" customHeight="1" x14ac:dyDescent="0.25">
      <c r="A19" s="118"/>
      <c r="B19" s="78"/>
      <c r="C19" s="118"/>
      <c r="D19" s="656"/>
      <c r="E19" s="656"/>
      <c r="F19" s="656"/>
      <c r="G19" s="656"/>
      <c r="H19" s="69"/>
      <c r="I19" s="118"/>
      <c r="J19" s="261"/>
      <c r="K19" s="118"/>
      <c r="L19" s="60"/>
    </row>
    <row r="20" spans="1:12" s="125" customFormat="1" ht="12.75" customHeight="1" x14ac:dyDescent="0.25">
      <c r="A20" s="118"/>
      <c r="B20" s="78"/>
      <c r="C20" s="118"/>
      <c r="D20" s="656"/>
      <c r="E20" s="656"/>
      <c r="F20" s="656"/>
      <c r="G20" s="656"/>
      <c r="H20" s="69"/>
      <c r="I20" s="118"/>
      <c r="J20" s="261"/>
      <c r="K20" s="118"/>
      <c r="L20" s="60"/>
    </row>
    <row r="21" spans="1:12" x14ac:dyDescent="0.25">
      <c r="A21" s="37" t="s">
        <v>199</v>
      </c>
    </row>
    <row r="22" spans="1:12" ht="14.4" x14ac:dyDescent="0.3">
      <c r="A22" s="947" t="s">
        <v>1265</v>
      </c>
      <c r="B22" s="642"/>
      <c r="C22" s="642"/>
      <c r="D22" s="642"/>
      <c r="E22" s="642"/>
      <c r="F22" s="642"/>
    </row>
    <row r="23" spans="1:12" x14ac:dyDescent="0.25">
      <c r="G23" s="95"/>
      <c r="H23" s="115"/>
      <c r="I23" s="115"/>
    </row>
    <row r="24" spans="1:12" x14ac:dyDescent="0.25">
      <c r="F24" s="29" t="s">
        <v>290</v>
      </c>
    </row>
    <row r="25" spans="1:12" x14ac:dyDescent="0.25">
      <c r="A25" s="946" t="s">
        <v>291</v>
      </c>
      <c r="B25" s="946"/>
      <c r="C25" s="946"/>
      <c r="D25" s="946"/>
      <c r="E25" s="946"/>
      <c r="F25" s="946"/>
    </row>
    <row r="27" spans="1:12" ht="83.4" customHeight="1" x14ac:dyDescent="0.25">
      <c r="A27" s="637" t="s">
        <v>292</v>
      </c>
      <c r="B27" s="663"/>
      <c r="C27" s="616" t="s">
        <v>293</v>
      </c>
      <c r="D27" s="616"/>
      <c r="E27" s="616" t="s">
        <v>294</v>
      </c>
      <c r="F27" s="616"/>
    </row>
    <row r="28" spans="1:12" ht="13.95" customHeight="1" x14ac:dyDescent="0.25">
      <c r="A28" s="844">
        <v>1</v>
      </c>
      <c r="B28" s="952"/>
      <c r="C28" s="844">
        <v>2</v>
      </c>
      <c r="D28" s="952"/>
      <c r="E28" s="844">
        <v>3</v>
      </c>
      <c r="F28" s="952"/>
    </row>
    <row r="29" spans="1:12" s="551" customFormat="1" x14ac:dyDescent="0.25">
      <c r="A29" s="948">
        <v>58833</v>
      </c>
      <c r="B29" s="949"/>
      <c r="C29" s="950">
        <v>2773</v>
      </c>
      <c r="D29" s="951"/>
      <c r="E29" s="951">
        <v>71</v>
      </c>
      <c r="F29" s="951"/>
      <c r="G29" s="266"/>
      <c r="H29" s="266"/>
      <c r="J29" s="567"/>
    </row>
    <row r="30" spans="1:12" ht="56.25" customHeight="1" x14ac:dyDescent="0.4">
      <c r="A30" s="635" t="s">
        <v>1507</v>
      </c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</row>
    <row r="31" spans="1:12" ht="24" customHeight="1" x14ac:dyDescent="0.25">
      <c r="A31" s="81"/>
      <c r="B31" s="93"/>
      <c r="C31" s="81" t="s">
        <v>1155</v>
      </c>
      <c r="E31" s="82" t="s">
        <v>812</v>
      </c>
      <c r="G31" s="82" t="s">
        <v>751</v>
      </c>
      <c r="I31" s="93"/>
      <c r="J31" s="93"/>
      <c r="K31" s="93"/>
      <c r="L31" s="93"/>
    </row>
    <row r="32" spans="1:12" x14ac:dyDescent="0.25">
      <c r="A32" s="55" t="s">
        <v>706</v>
      </c>
      <c r="B32" s="93"/>
      <c r="C32" s="55" t="s">
        <v>1578</v>
      </c>
      <c r="D32" s="81"/>
      <c r="F32" s="89"/>
      <c r="I32" s="93"/>
      <c r="J32" s="93"/>
      <c r="K32" s="93"/>
      <c r="L32" s="93"/>
    </row>
    <row r="33" spans="1:12" x14ac:dyDescent="0.25">
      <c r="A33" s="92" t="s">
        <v>699</v>
      </c>
      <c r="B33" s="89"/>
      <c r="C33" s="624" t="s">
        <v>700</v>
      </c>
      <c r="D33" s="625"/>
      <c r="E33" s="625"/>
      <c r="F33" s="625"/>
      <c r="G33" s="625"/>
      <c r="H33" s="625"/>
      <c r="I33" s="93"/>
      <c r="J33" s="93"/>
      <c r="K33" s="93"/>
      <c r="L33" s="93"/>
    </row>
  </sheetData>
  <mergeCells count="45">
    <mergeCell ref="H1:J1"/>
    <mergeCell ref="A2:J2"/>
    <mergeCell ref="A3:J3"/>
    <mergeCell ref="H14:L14"/>
    <mergeCell ref="A8:A9"/>
    <mergeCell ref="B8:B9"/>
    <mergeCell ref="C8:C9"/>
    <mergeCell ref="D8:D9"/>
    <mergeCell ref="E8:E9"/>
    <mergeCell ref="F8:F9"/>
    <mergeCell ref="G8:G9"/>
    <mergeCell ref="H8:J8"/>
    <mergeCell ref="A5:J5"/>
    <mergeCell ref="A6:J6"/>
    <mergeCell ref="A15:A17"/>
    <mergeCell ref="B15:B17"/>
    <mergeCell ref="C15:C17"/>
    <mergeCell ref="D15:G15"/>
    <mergeCell ref="L16:L17"/>
    <mergeCell ref="I16:I17"/>
    <mergeCell ref="J16:J17"/>
    <mergeCell ref="K16:K17"/>
    <mergeCell ref="H15:J15"/>
    <mergeCell ref="E16:E17"/>
    <mergeCell ref="F16:F17"/>
    <mergeCell ref="G16:G17"/>
    <mergeCell ref="H16:H17"/>
    <mergeCell ref="K15:L15"/>
    <mergeCell ref="A30:L30"/>
    <mergeCell ref="C33:H33"/>
    <mergeCell ref="A27:B27"/>
    <mergeCell ref="C27:D27"/>
    <mergeCell ref="E27:F27"/>
    <mergeCell ref="A29:B29"/>
    <mergeCell ref="C29:D29"/>
    <mergeCell ref="E29:F29"/>
    <mergeCell ref="A28:B28"/>
    <mergeCell ref="C28:D28"/>
    <mergeCell ref="E28:F28"/>
    <mergeCell ref="D19:D20"/>
    <mergeCell ref="E19:E20"/>
    <mergeCell ref="F19:F20"/>
    <mergeCell ref="G19:G20"/>
    <mergeCell ref="A25:F25"/>
    <mergeCell ref="A22:F22"/>
  </mergeCells>
  <pageMargins left="0.78740157480314965" right="0.78740157480314965" top="0.98425196850393704" bottom="0.59055118110236227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Y75"/>
  <sheetViews>
    <sheetView view="pageBreakPreview" zoomScale="120" zoomScaleNormal="50" zoomScaleSheetLayoutView="120" workbookViewId="0">
      <selection activeCell="C65" sqref="C65"/>
    </sheetView>
  </sheetViews>
  <sheetFormatPr defaultColWidth="8.88671875" defaultRowHeight="13.2" x14ac:dyDescent="0.25"/>
  <cols>
    <col min="1" max="1" width="8.88671875" style="560"/>
    <col min="2" max="2" width="4.5546875" style="560" customWidth="1"/>
    <col min="3" max="3" width="17.6640625" style="560" customWidth="1"/>
    <col min="4" max="4" width="10.33203125" style="15" customWidth="1"/>
    <col min="5" max="5" width="8.88671875" style="15"/>
    <col min="6" max="6" width="8.33203125" style="15" customWidth="1"/>
    <col min="7" max="7" width="10.44140625" style="15" bestFit="1" customWidth="1"/>
    <col min="8" max="8" width="9.88671875" style="15" customWidth="1"/>
    <col min="9" max="9" width="9.44140625" style="15" bestFit="1" customWidth="1"/>
    <col min="10" max="10" width="10.33203125" style="15" customWidth="1"/>
    <col min="11" max="11" width="10" style="15" customWidth="1"/>
    <col min="12" max="12" width="11.88671875" style="15" customWidth="1"/>
    <col min="13" max="13" width="11.109375" style="15" customWidth="1"/>
    <col min="14" max="14" width="13.5546875" style="15" customWidth="1"/>
    <col min="15" max="15" width="2.88671875" style="560" customWidth="1"/>
    <col min="16" max="17" width="8.88671875" style="560" hidden="1" customWidth="1"/>
    <col min="18" max="16384" width="8.88671875" style="560"/>
  </cols>
  <sheetData>
    <row r="1" spans="2:14" x14ac:dyDescent="0.25">
      <c r="M1" s="661" t="s">
        <v>938</v>
      </c>
      <c r="N1" s="661"/>
    </row>
    <row r="2" spans="2:14" ht="14.4" customHeight="1" x14ac:dyDescent="0.25">
      <c r="B2" s="645" t="s">
        <v>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</row>
    <row r="3" spans="2:14" ht="14.4" customHeight="1" x14ac:dyDescent="0.25">
      <c r="B3" s="645" t="s">
        <v>939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</row>
    <row r="4" spans="2:14" ht="14.4" customHeight="1" x14ac:dyDescent="0.25">
      <c r="B4" s="645" t="s">
        <v>1298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</row>
    <row r="6" spans="2:14" x14ac:dyDescent="0.25">
      <c r="B6" s="653" t="s">
        <v>430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</row>
    <row r="7" spans="2:14" ht="38.25" customHeight="1" x14ac:dyDescent="0.25">
      <c r="B7" s="654" t="s">
        <v>1063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</row>
    <row r="9" spans="2:14" ht="44.4" customHeight="1" x14ac:dyDescent="0.25">
      <c r="B9" s="616" t="s">
        <v>421</v>
      </c>
      <c r="C9" s="649" t="s">
        <v>425</v>
      </c>
      <c r="D9" s="649" t="s">
        <v>940</v>
      </c>
      <c r="E9" s="616" t="s">
        <v>941</v>
      </c>
      <c r="F9" s="616"/>
      <c r="G9" s="616" t="s">
        <v>942</v>
      </c>
      <c r="H9" s="616"/>
      <c r="I9" s="616" t="s">
        <v>943</v>
      </c>
      <c r="J9" s="616"/>
      <c r="K9" s="616" t="s">
        <v>944</v>
      </c>
      <c r="L9" s="616"/>
      <c r="M9" s="616" t="s">
        <v>945</v>
      </c>
      <c r="N9" s="616"/>
    </row>
    <row r="10" spans="2:14" ht="75" customHeight="1" x14ac:dyDescent="0.25">
      <c r="B10" s="616"/>
      <c r="C10" s="650"/>
      <c r="D10" s="650"/>
      <c r="E10" s="557" t="s">
        <v>946</v>
      </c>
      <c r="F10" s="557" t="s">
        <v>947</v>
      </c>
      <c r="G10" s="557" t="s">
        <v>946</v>
      </c>
      <c r="H10" s="557" t="s">
        <v>948</v>
      </c>
      <c r="I10" s="557" t="s">
        <v>946</v>
      </c>
      <c r="J10" s="557" t="s">
        <v>947</v>
      </c>
      <c r="K10" s="557" t="s">
        <v>946</v>
      </c>
      <c r="L10" s="557" t="s">
        <v>947</v>
      </c>
      <c r="M10" s="557" t="s">
        <v>946</v>
      </c>
      <c r="N10" s="557" t="s">
        <v>947</v>
      </c>
    </row>
    <row r="11" spans="2:14" ht="13.2" customHeight="1" x14ac:dyDescent="0.25">
      <c r="B11" s="561">
        <v>1</v>
      </c>
      <c r="C11" s="561">
        <v>2</v>
      </c>
      <c r="D11" s="561">
        <v>3</v>
      </c>
      <c r="E11" s="561">
        <v>4</v>
      </c>
      <c r="F11" s="561">
        <v>5</v>
      </c>
      <c r="G11" s="561">
        <v>6</v>
      </c>
      <c r="H11" s="561">
        <v>7</v>
      </c>
      <c r="I11" s="561">
        <v>8</v>
      </c>
      <c r="J11" s="561">
        <v>9</v>
      </c>
      <c r="K11" s="561">
        <v>10</v>
      </c>
      <c r="L11" s="561">
        <v>11</v>
      </c>
      <c r="M11" s="561">
        <v>12</v>
      </c>
      <c r="N11" s="561">
        <v>13</v>
      </c>
    </row>
    <row r="12" spans="2:14" x14ac:dyDescent="0.25">
      <c r="B12" s="565">
        <v>1</v>
      </c>
      <c r="C12" s="60" t="s">
        <v>331</v>
      </c>
      <c r="D12" s="574">
        <v>179.66200000000001</v>
      </c>
      <c r="E12" s="566">
        <f>SUM(G12+I12)</f>
        <v>172.21100000000001</v>
      </c>
      <c r="F12" s="575">
        <f>E12*100/D12</f>
        <v>95.85276797542052</v>
      </c>
      <c r="G12" s="566">
        <v>77.01100000000001</v>
      </c>
      <c r="H12" s="575">
        <f>G12*100/D12</f>
        <v>42.864378666607301</v>
      </c>
      <c r="I12" s="566">
        <v>95.2</v>
      </c>
      <c r="J12" s="575">
        <f t="shared" ref="J12:J69" si="0">I12*100/D12</f>
        <v>52.988389308813211</v>
      </c>
      <c r="K12" s="562">
        <v>0</v>
      </c>
      <c r="L12" s="575">
        <f t="shared" ref="L12:L69" si="1">K12*100/D12</f>
        <v>0</v>
      </c>
      <c r="M12" s="566">
        <f>D12-E12</f>
        <v>7.4509999999999934</v>
      </c>
      <c r="N12" s="576">
        <f t="shared" ref="N12:N69" si="2">M12*100/D12</f>
        <v>4.147232024579484</v>
      </c>
    </row>
    <row r="13" spans="2:14" x14ac:dyDescent="0.25">
      <c r="B13" s="565">
        <v>2</v>
      </c>
      <c r="C13" s="60" t="s">
        <v>332</v>
      </c>
      <c r="D13" s="574">
        <v>214.61099999999999</v>
      </c>
      <c r="E13" s="566">
        <f t="shared" ref="E13:E68" si="3">SUM(G13+I13)</f>
        <v>201.54300000000001</v>
      </c>
      <c r="F13" s="575">
        <f t="shared" ref="F13:F69" si="4">E13*100/D13</f>
        <v>93.910843339810171</v>
      </c>
      <c r="G13" s="566">
        <v>141.07300000000001</v>
      </c>
      <c r="H13" s="575">
        <f t="shared" ref="H13:H69" si="5">G13*100/D13</f>
        <v>65.734282026550375</v>
      </c>
      <c r="I13" s="566">
        <v>60.47</v>
      </c>
      <c r="J13" s="575">
        <f t="shared" si="0"/>
        <v>28.176561313259807</v>
      </c>
      <c r="K13" s="562">
        <v>0</v>
      </c>
      <c r="L13" s="575">
        <f t="shared" si="1"/>
        <v>0</v>
      </c>
      <c r="M13" s="566">
        <f t="shared" ref="M13:M68" si="6">D13-E13</f>
        <v>13.067999999999984</v>
      </c>
      <c r="N13" s="576">
        <f t="shared" si="2"/>
        <v>6.0891566601898246</v>
      </c>
    </row>
    <row r="14" spans="2:14" x14ac:dyDescent="0.25">
      <c r="B14" s="565">
        <v>3</v>
      </c>
      <c r="C14" s="60" t="s">
        <v>333</v>
      </c>
      <c r="D14" s="574">
        <v>143.916</v>
      </c>
      <c r="E14" s="566">
        <f t="shared" si="3"/>
        <v>136.095</v>
      </c>
      <c r="F14" s="575">
        <f t="shared" si="4"/>
        <v>94.565579921620952</v>
      </c>
      <c r="G14" s="566">
        <v>45.795000000000002</v>
      </c>
      <c r="H14" s="575">
        <f t="shared" si="5"/>
        <v>31.820645376469606</v>
      </c>
      <c r="I14" s="566">
        <v>90.3</v>
      </c>
      <c r="J14" s="575">
        <f t="shared" si="0"/>
        <v>62.744934545151338</v>
      </c>
      <c r="K14" s="562">
        <v>0</v>
      </c>
      <c r="L14" s="575">
        <f t="shared" si="1"/>
        <v>0</v>
      </c>
      <c r="M14" s="566">
        <f t="shared" si="6"/>
        <v>7.820999999999998</v>
      </c>
      <c r="N14" s="576">
        <f t="shared" si="2"/>
        <v>5.4344200783790528</v>
      </c>
    </row>
    <row r="15" spans="2:14" x14ac:dyDescent="0.25">
      <c r="B15" s="565">
        <v>4</v>
      </c>
      <c r="C15" s="60" t="s">
        <v>334</v>
      </c>
      <c r="D15" s="574">
        <v>203.4</v>
      </c>
      <c r="E15" s="566">
        <f t="shared" si="3"/>
        <v>203.4</v>
      </c>
      <c r="F15" s="575">
        <f t="shared" si="4"/>
        <v>100</v>
      </c>
      <c r="G15" s="566">
        <v>0</v>
      </c>
      <c r="H15" s="575">
        <f t="shared" si="5"/>
        <v>0</v>
      </c>
      <c r="I15" s="566">
        <v>203.4</v>
      </c>
      <c r="J15" s="575">
        <f t="shared" si="0"/>
        <v>100</v>
      </c>
      <c r="K15" s="562">
        <v>0</v>
      </c>
      <c r="L15" s="575">
        <f t="shared" si="1"/>
        <v>0</v>
      </c>
      <c r="M15" s="566">
        <f t="shared" si="6"/>
        <v>0</v>
      </c>
      <c r="N15" s="576">
        <f t="shared" si="2"/>
        <v>0</v>
      </c>
    </row>
    <row r="16" spans="2:14" x14ac:dyDescent="0.25">
      <c r="B16" s="565">
        <v>5</v>
      </c>
      <c r="C16" s="60" t="s">
        <v>335</v>
      </c>
      <c r="D16" s="574">
        <v>207.441</v>
      </c>
      <c r="E16" s="566">
        <f t="shared" si="3"/>
        <v>199.17599999999999</v>
      </c>
      <c r="F16" s="575">
        <f t="shared" si="4"/>
        <v>96.015734594414795</v>
      </c>
      <c r="G16" s="566">
        <v>94.678999999999988</v>
      </c>
      <c r="H16" s="575">
        <f t="shared" si="5"/>
        <v>45.641411292849533</v>
      </c>
      <c r="I16" s="566">
        <v>104.497</v>
      </c>
      <c r="J16" s="575">
        <f t="shared" si="0"/>
        <v>50.374323301565269</v>
      </c>
      <c r="K16" s="562">
        <v>0</v>
      </c>
      <c r="L16" s="575">
        <f t="shared" si="1"/>
        <v>0</v>
      </c>
      <c r="M16" s="566">
        <f t="shared" si="6"/>
        <v>8.2650000000000148</v>
      </c>
      <c r="N16" s="576">
        <f t="shared" si="2"/>
        <v>3.9842654055852096</v>
      </c>
    </row>
    <row r="17" spans="2:14" x14ac:dyDescent="0.25">
      <c r="B17" s="565">
        <v>6</v>
      </c>
      <c r="C17" s="60" t="s">
        <v>336</v>
      </c>
      <c r="D17" s="574">
        <v>172.67599999999999</v>
      </c>
      <c r="E17" s="566">
        <f t="shared" si="3"/>
        <v>165.911</v>
      </c>
      <c r="F17" s="575">
        <f t="shared" si="4"/>
        <v>96.082258101878665</v>
      </c>
      <c r="G17" s="566">
        <v>65.397000000000006</v>
      </c>
      <c r="H17" s="575">
        <f t="shared" si="5"/>
        <v>37.872663253723744</v>
      </c>
      <c r="I17" s="566">
        <v>100.514</v>
      </c>
      <c r="J17" s="575">
        <f t="shared" si="0"/>
        <v>58.209594848154929</v>
      </c>
      <c r="K17" s="562">
        <v>0</v>
      </c>
      <c r="L17" s="575">
        <f t="shared" si="1"/>
        <v>0</v>
      </c>
      <c r="M17" s="566">
        <f t="shared" si="6"/>
        <v>6.7649999999999864</v>
      </c>
      <c r="N17" s="576">
        <f t="shared" si="2"/>
        <v>3.9177418981213297</v>
      </c>
    </row>
    <row r="18" spans="2:14" x14ac:dyDescent="0.25">
      <c r="B18" s="565">
        <v>7</v>
      </c>
      <c r="C18" s="60" t="s">
        <v>337</v>
      </c>
      <c r="D18" s="574">
        <v>242.79400000000001</v>
      </c>
      <c r="E18" s="566">
        <f t="shared" si="3"/>
        <v>222.78299999999999</v>
      </c>
      <c r="F18" s="575">
        <f t="shared" si="4"/>
        <v>91.758033559313645</v>
      </c>
      <c r="G18" s="566">
        <v>22.120999999999981</v>
      </c>
      <c r="H18" s="575">
        <f t="shared" si="5"/>
        <v>9.1110159229634924</v>
      </c>
      <c r="I18" s="566">
        <v>200.66200000000001</v>
      </c>
      <c r="J18" s="575">
        <f t="shared" si="0"/>
        <v>82.647017636350157</v>
      </c>
      <c r="K18" s="562">
        <v>0</v>
      </c>
      <c r="L18" s="575">
        <f t="shared" si="1"/>
        <v>0</v>
      </c>
      <c r="M18" s="566">
        <f t="shared" si="6"/>
        <v>20.011000000000024</v>
      </c>
      <c r="N18" s="576">
        <f t="shared" si="2"/>
        <v>8.2419664406863529</v>
      </c>
    </row>
    <row r="19" spans="2:14" x14ac:dyDescent="0.25">
      <c r="B19" s="565">
        <v>8</v>
      </c>
      <c r="C19" s="60" t="s">
        <v>338</v>
      </c>
      <c r="D19" s="574">
        <v>104.752</v>
      </c>
      <c r="E19" s="566">
        <f t="shared" si="3"/>
        <v>99.4</v>
      </c>
      <c r="F19" s="575">
        <f t="shared" si="4"/>
        <v>94.890789674660155</v>
      </c>
      <c r="G19" s="566">
        <v>0</v>
      </c>
      <c r="H19" s="575">
        <f t="shared" si="5"/>
        <v>0</v>
      </c>
      <c r="I19" s="566">
        <v>99.4</v>
      </c>
      <c r="J19" s="575">
        <f t="shared" si="0"/>
        <v>94.890789674660155</v>
      </c>
      <c r="K19" s="562">
        <v>0</v>
      </c>
      <c r="L19" s="575">
        <f t="shared" si="1"/>
        <v>0</v>
      </c>
      <c r="M19" s="566">
        <f t="shared" si="6"/>
        <v>5.3519999999999897</v>
      </c>
      <c r="N19" s="576">
        <f t="shared" si="2"/>
        <v>5.1092103253398404</v>
      </c>
    </row>
    <row r="20" spans="2:14" x14ac:dyDescent="0.25">
      <c r="B20" s="565">
        <v>9</v>
      </c>
      <c r="C20" s="60" t="s">
        <v>339</v>
      </c>
      <c r="D20" s="574">
        <v>184.36500000000001</v>
      </c>
      <c r="E20" s="566">
        <f t="shared" si="3"/>
        <v>173.429</v>
      </c>
      <c r="F20" s="575">
        <f t="shared" si="4"/>
        <v>94.068288449543033</v>
      </c>
      <c r="G20" s="566">
        <v>76.963999999999999</v>
      </c>
      <c r="H20" s="575">
        <f t="shared" si="5"/>
        <v>41.745450600710541</v>
      </c>
      <c r="I20" s="566">
        <v>96.465000000000003</v>
      </c>
      <c r="J20" s="575">
        <f t="shared" si="0"/>
        <v>52.322837848832478</v>
      </c>
      <c r="K20" s="562">
        <v>0</v>
      </c>
      <c r="L20" s="575">
        <f t="shared" si="1"/>
        <v>0</v>
      </c>
      <c r="M20" s="566">
        <f t="shared" si="6"/>
        <v>10.936000000000007</v>
      </c>
      <c r="N20" s="576">
        <f t="shared" si="2"/>
        <v>5.9317115504569777</v>
      </c>
    </row>
    <row r="21" spans="2:14" x14ac:dyDescent="0.25">
      <c r="B21" s="565">
        <v>10</v>
      </c>
      <c r="C21" s="60" t="s">
        <v>340</v>
      </c>
      <c r="D21" s="574">
        <v>68.135999999999996</v>
      </c>
      <c r="E21" s="566">
        <f t="shared" si="3"/>
        <v>68.135999999999996</v>
      </c>
      <c r="F21" s="575">
        <f t="shared" si="4"/>
        <v>100</v>
      </c>
      <c r="G21" s="566">
        <v>0</v>
      </c>
      <c r="H21" s="575">
        <f t="shared" si="5"/>
        <v>0</v>
      </c>
      <c r="I21" s="566">
        <v>68.135999999999996</v>
      </c>
      <c r="J21" s="575">
        <f t="shared" si="0"/>
        <v>100</v>
      </c>
      <c r="K21" s="562">
        <v>0</v>
      </c>
      <c r="L21" s="575">
        <f t="shared" si="1"/>
        <v>0</v>
      </c>
      <c r="M21" s="566">
        <f t="shared" si="6"/>
        <v>0</v>
      </c>
      <c r="N21" s="576">
        <f t="shared" si="2"/>
        <v>0</v>
      </c>
    </row>
    <row r="22" spans="2:14" x14ac:dyDescent="0.25">
      <c r="B22" s="565">
        <v>11</v>
      </c>
      <c r="C22" s="60" t="s">
        <v>341</v>
      </c>
      <c r="D22" s="574">
        <v>120.46599999999999</v>
      </c>
      <c r="E22" s="566">
        <f t="shared" si="3"/>
        <v>113.19799999999999</v>
      </c>
      <c r="F22" s="575">
        <f t="shared" si="4"/>
        <v>93.966762405990067</v>
      </c>
      <c r="G22" s="566">
        <v>92.667999999999992</v>
      </c>
      <c r="H22" s="575">
        <f t="shared" si="5"/>
        <v>76.924609433367095</v>
      </c>
      <c r="I22" s="566">
        <v>20.53</v>
      </c>
      <c r="J22" s="575">
        <f t="shared" si="0"/>
        <v>17.042152972622983</v>
      </c>
      <c r="K22" s="562">
        <v>0</v>
      </c>
      <c r="L22" s="575">
        <f t="shared" si="1"/>
        <v>0</v>
      </c>
      <c r="M22" s="566">
        <f t="shared" si="6"/>
        <v>7.2680000000000007</v>
      </c>
      <c r="N22" s="576">
        <f t="shared" si="2"/>
        <v>6.033237594009929</v>
      </c>
    </row>
    <row r="23" spans="2:14" x14ac:dyDescent="0.25">
      <c r="B23" s="565">
        <v>12</v>
      </c>
      <c r="C23" s="60" t="s">
        <v>342</v>
      </c>
      <c r="D23" s="574">
        <v>109.45</v>
      </c>
      <c r="E23" s="566">
        <f t="shared" si="3"/>
        <v>109.419</v>
      </c>
      <c r="F23" s="575">
        <f t="shared" si="4"/>
        <v>99.971676564641385</v>
      </c>
      <c r="G23" s="566">
        <v>6.6</v>
      </c>
      <c r="H23" s="575">
        <f t="shared" si="5"/>
        <v>6.0301507537688437</v>
      </c>
      <c r="I23" s="566">
        <v>102.819</v>
      </c>
      <c r="J23" s="575">
        <f t="shared" si="0"/>
        <v>93.941525810872534</v>
      </c>
      <c r="K23" s="562">
        <v>0</v>
      </c>
      <c r="L23" s="575">
        <f t="shared" si="1"/>
        <v>0</v>
      </c>
      <c r="M23" s="566">
        <f t="shared" si="6"/>
        <v>3.1000000000005912E-2</v>
      </c>
      <c r="N23" s="576">
        <f t="shared" si="2"/>
        <v>2.8323435358616637E-2</v>
      </c>
    </row>
    <row r="24" spans="2:14" x14ac:dyDescent="0.25">
      <c r="B24" s="565">
        <v>13</v>
      </c>
      <c r="C24" s="60" t="s">
        <v>343</v>
      </c>
      <c r="D24" s="574">
        <v>140.52000000000001</v>
      </c>
      <c r="E24" s="566">
        <f t="shared" si="3"/>
        <v>130.04300000000001</v>
      </c>
      <c r="F24" s="575">
        <f t="shared" si="4"/>
        <v>92.544121833190999</v>
      </c>
      <c r="G24" s="566">
        <v>14.942999999999998</v>
      </c>
      <c r="H24" s="575">
        <f t="shared" si="5"/>
        <v>10.634073441502986</v>
      </c>
      <c r="I24" s="566">
        <v>115.10000000000001</v>
      </c>
      <c r="J24" s="575">
        <f t="shared" si="0"/>
        <v>81.910048391688008</v>
      </c>
      <c r="K24" s="562">
        <v>0</v>
      </c>
      <c r="L24" s="575">
        <f t="shared" si="1"/>
        <v>0</v>
      </c>
      <c r="M24" s="566">
        <f t="shared" si="6"/>
        <v>10.477000000000004</v>
      </c>
      <c r="N24" s="576">
        <f t="shared" si="2"/>
        <v>7.4558781668089962</v>
      </c>
    </row>
    <row r="25" spans="2:14" s="570" customFormat="1" x14ac:dyDescent="0.25">
      <c r="B25" s="571">
        <v>14</v>
      </c>
      <c r="C25" s="60" t="s">
        <v>344</v>
      </c>
      <c r="D25" s="574">
        <v>152.845</v>
      </c>
      <c r="E25" s="572">
        <f t="shared" si="3"/>
        <v>153.44699999999997</v>
      </c>
      <c r="F25" s="575">
        <f t="shared" si="4"/>
        <v>100.39386306388823</v>
      </c>
      <c r="G25" s="572">
        <v>0</v>
      </c>
      <c r="H25" s="575">
        <f t="shared" si="5"/>
        <v>0</v>
      </c>
      <c r="I25" s="572">
        <v>153.44699999999997</v>
      </c>
      <c r="J25" s="575">
        <f t="shared" si="0"/>
        <v>100.39386306388823</v>
      </c>
      <c r="K25" s="569">
        <v>0</v>
      </c>
      <c r="L25" s="575">
        <f t="shared" si="1"/>
        <v>0</v>
      </c>
      <c r="M25" s="572">
        <v>0</v>
      </c>
      <c r="N25" s="575">
        <f t="shared" si="2"/>
        <v>0</v>
      </c>
    </row>
    <row r="26" spans="2:14" s="570" customFormat="1" x14ac:dyDescent="0.25">
      <c r="B26" s="571">
        <v>15</v>
      </c>
      <c r="C26" s="60" t="s">
        <v>429</v>
      </c>
      <c r="D26" s="574">
        <v>130.28200000000001</v>
      </c>
      <c r="E26" s="572">
        <f t="shared" si="3"/>
        <v>117.69500000000001</v>
      </c>
      <c r="F26" s="575">
        <f t="shared" si="4"/>
        <v>90.338650005372955</v>
      </c>
      <c r="G26" s="572">
        <v>23.7</v>
      </c>
      <c r="H26" s="575">
        <f t="shared" si="5"/>
        <v>18.191308085537525</v>
      </c>
      <c r="I26" s="572">
        <v>93.995000000000005</v>
      </c>
      <c r="J26" s="575">
        <f t="shared" si="0"/>
        <v>72.147341919835426</v>
      </c>
      <c r="K26" s="569">
        <v>0</v>
      </c>
      <c r="L26" s="575">
        <f t="shared" si="1"/>
        <v>0</v>
      </c>
      <c r="M26" s="572">
        <f t="shared" si="6"/>
        <v>12.587000000000003</v>
      </c>
      <c r="N26" s="575">
        <f t="shared" si="2"/>
        <v>9.6613499946270416</v>
      </c>
    </row>
    <row r="27" spans="2:14" s="570" customFormat="1" x14ac:dyDescent="0.25">
      <c r="B27" s="571">
        <v>16</v>
      </c>
      <c r="C27" s="60" t="s">
        <v>346</v>
      </c>
      <c r="D27" s="574">
        <v>157.42500000000001</v>
      </c>
      <c r="E27" s="572">
        <f t="shared" si="3"/>
        <v>146.512</v>
      </c>
      <c r="F27" s="575">
        <f t="shared" si="4"/>
        <v>93.067810068286477</v>
      </c>
      <c r="G27" s="572">
        <f>48.182-46</f>
        <v>2.1820000000000022</v>
      </c>
      <c r="H27" s="575">
        <f t="shared" si="5"/>
        <v>1.3860568524694312</v>
      </c>
      <c r="I27" s="572">
        <f>98.33+46</f>
        <v>144.32999999999998</v>
      </c>
      <c r="J27" s="575">
        <f t="shared" si="0"/>
        <v>91.681753215817039</v>
      </c>
      <c r="K27" s="569">
        <v>0</v>
      </c>
      <c r="L27" s="575">
        <f t="shared" si="1"/>
        <v>0</v>
      </c>
      <c r="M27" s="572">
        <f t="shared" si="6"/>
        <v>10.913000000000011</v>
      </c>
      <c r="N27" s="575">
        <f t="shared" si="2"/>
        <v>6.9321899317135207</v>
      </c>
    </row>
    <row r="28" spans="2:14" s="570" customFormat="1" x14ac:dyDescent="0.25">
      <c r="B28" s="571">
        <v>17</v>
      </c>
      <c r="C28" s="60" t="s">
        <v>347</v>
      </c>
      <c r="D28" s="574">
        <v>102.95399999999999</v>
      </c>
      <c r="E28" s="572">
        <f t="shared" si="3"/>
        <v>93.266999999999996</v>
      </c>
      <c r="F28" s="575">
        <f t="shared" si="4"/>
        <v>90.590943528177633</v>
      </c>
      <c r="G28" s="572">
        <v>75.966999999999999</v>
      </c>
      <c r="H28" s="575">
        <f t="shared" si="5"/>
        <v>73.787322493540813</v>
      </c>
      <c r="I28" s="572">
        <v>17.3</v>
      </c>
      <c r="J28" s="575">
        <f t="shared" si="0"/>
        <v>16.80362103463683</v>
      </c>
      <c r="K28" s="569">
        <v>0</v>
      </c>
      <c r="L28" s="575">
        <f t="shared" si="1"/>
        <v>0</v>
      </c>
      <c r="M28" s="572">
        <f t="shared" si="6"/>
        <v>9.6869999999999976</v>
      </c>
      <c r="N28" s="575">
        <f t="shared" si="2"/>
        <v>9.4090564718223657</v>
      </c>
    </row>
    <row r="29" spans="2:14" s="570" customFormat="1" x14ac:dyDescent="0.25">
      <c r="B29" s="571">
        <v>18</v>
      </c>
      <c r="C29" s="60" t="s">
        <v>348</v>
      </c>
      <c r="D29" s="574">
        <v>135.22900000000001</v>
      </c>
      <c r="E29" s="572">
        <f t="shared" si="3"/>
        <v>106.77895099999999</v>
      </c>
      <c r="F29" s="575">
        <f t="shared" si="4"/>
        <v>78.961577028595926</v>
      </c>
      <c r="G29" s="572">
        <v>10.578950999999989</v>
      </c>
      <c r="H29" s="575">
        <f t="shared" si="5"/>
        <v>7.8229898912215479</v>
      </c>
      <c r="I29" s="572">
        <v>96.2</v>
      </c>
      <c r="J29" s="575">
        <f t="shared" si="0"/>
        <v>71.138587137374373</v>
      </c>
      <c r="K29" s="569">
        <v>16.848049</v>
      </c>
      <c r="L29" s="575">
        <f t="shared" si="1"/>
        <v>12.458902306457931</v>
      </c>
      <c r="M29" s="572">
        <f t="shared" si="6"/>
        <v>28.450049000000021</v>
      </c>
      <c r="N29" s="575">
        <f t="shared" si="2"/>
        <v>21.038422971404078</v>
      </c>
    </row>
    <row r="30" spans="2:14" s="570" customFormat="1" x14ac:dyDescent="0.25">
      <c r="B30" s="571">
        <v>19</v>
      </c>
      <c r="C30" s="60" t="s">
        <v>349</v>
      </c>
      <c r="D30" s="574">
        <v>184.24</v>
      </c>
      <c r="E30" s="572">
        <f t="shared" si="3"/>
        <v>175.96700000000001</v>
      </c>
      <c r="F30" s="575">
        <f t="shared" si="4"/>
        <v>95.509661311333048</v>
      </c>
      <c r="G30" s="572">
        <v>34.343680000000006</v>
      </c>
      <c r="H30" s="575">
        <f t="shared" si="5"/>
        <v>18.640729483282676</v>
      </c>
      <c r="I30" s="572">
        <v>141.62332000000001</v>
      </c>
      <c r="J30" s="575">
        <f t="shared" si="0"/>
        <v>76.868931828050364</v>
      </c>
      <c r="K30" s="569">
        <v>0</v>
      </c>
      <c r="L30" s="575">
        <f t="shared" si="1"/>
        <v>0</v>
      </c>
      <c r="M30" s="572">
        <f t="shared" si="6"/>
        <v>8.2729999999999961</v>
      </c>
      <c r="N30" s="575">
        <f t="shared" si="2"/>
        <v>4.4903386886669541</v>
      </c>
    </row>
    <row r="31" spans="2:14" s="570" customFormat="1" x14ac:dyDescent="0.25">
      <c r="B31" s="571">
        <v>20</v>
      </c>
      <c r="C31" s="60" t="s">
        <v>350</v>
      </c>
      <c r="D31" s="574">
        <v>140.19900000000001</v>
      </c>
      <c r="E31" s="572">
        <f t="shared" si="3"/>
        <v>129.17700000000002</v>
      </c>
      <c r="F31" s="575">
        <f t="shared" si="4"/>
        <v>92.138317677016246</v>
      </c>
      <c r="G31" s="572">
        <v>6.4270000000000209</v>
      </c>
      <c r="H31" s="575">
        <f t="shared" si="5"/>
        <v>4.5841981754506236</v>
      </c>
      <c r="I31" s="572">
        <v>122.75</v>
      </c>
      <c r="J31" s="575">
        <f t="shared" si="0"/>
        <v>87.554119501565623</v>
      </c>
      <c r="K31" s="569">
        <v>5.8970000000000002</v>
      </c>
      <c r="L31" s="575">
        <f t="shared" si="1"/>
        <v>4.2061640953216495</v>
      </c>
      <c r="M31" s="572">
        <f t="shared" si="6"/>
        <v>11.021999999999991</v>
      </c>
      <c r="N31" s="575">
        <f t="shared" si="2"/>
        <v>7.8616823229837518</v>
      </c>
    </row>
    <row r="32" spans="2:14" s="570" customFormat="1" x14ac:dyDescent="0.25">
      <c r="B32" s="571">
        <v>21</v>
      </c>
      <c r="C32" s="60" t="s">
        <v>351</v>
      </c>
      <c r="D32" s="574">
        <v>99.536000000000001</v>
      </c>
      <c r="E32" s="572">
        <f t="shared" si="3"/>
        <v>95.061000000000007</v>
      </c>
      <c r="F32" s="575">
        <f t="shared" si="4"/>
        <v>95.50413920591545</v>
      </c>
      <c r="G32" s="572">
        <v>17.049000000000007</v>
      </c>
      <c r="H32" s="575">
        <f t="shared" si="5"/>
        <v>17.128476129239676</v>
      </c>
      <c r="I32" s="572">
        <v>78.012</v>
      </c>
      <c r="J32" s="575">
        <f t="shared" si="0"/>
        <v>78.375663076675778</v>
      </c>
      <c r="K32" s="569">
        <v>0</v>
      </c>
      <c r="L32" s="575">
        <f t="shared" si="1"/>
        <v>0</v>
      </c>
      <c r="M32" s="572">
        <f t="shared" si="6"/>
        <v>4.4749999999999943</v>
      </c>
      <c r="N32" s="575">
        <f t="shared" si="2"/>
        <v>4.495860794084547</v>
      </c>
    </row>
    <row r="33" spans="2:14" s="570" customFormat="1" x14ac:dyDescent="0.25">
      <c r="B33" s="571">
        <v>22</v>
      </c>
      <c r="C33" s="60" t="s">
        <v>352</v>
      </c>
      <c r="D33" s="574">
        <v>119.88</v>
      </c>
      <c r="E33" s="572">
        <f t="shared" si="3"/>
        <v>113.72</v>
      </c>
      <c r="F33" s="575">
        <f t="shared" si="4"/>
        <v>94.861528194861535</v>
      </c>
      <c r="G33" s="572">
        <v>5.8259999999999934</v>
      </c>
      <c r="H33" s="575">
        <f t="shared" si="5"/>
        <v>4.8598598598598546</v>
      </c>
      <c r="I33" s="572">
        <v>107.89400000000001</v>
      </c>
      <c r="J33" s="575">
        <f t="shared" si="0"/>
        <v>90.001668335001682</v>
      </c>
      <c r="K33" s="569">
        <v>0</v>
      </c>
      <c r="L33" s="575">
        <f t="shared" si="1"/>
        <v>0</v>
      </c>
      <c r="M33" s="572">
        <f t="shared" si="6"/>
        <v>6.1599999999999966</v>
      </c>
      <c r="N33" s="575">
        <f t="shared" si="2"/>
        <v>5.1384718051384688</v>
      </c>
    </row>
    <row r="34" spans="2:14" s="570" customFormat="1" x14ac:dyDescent="0.25">
      <c r="B34" s="571">
        <v>23</v>
      </c>
      <c r="C34" s="60" t="s">
        <v>353</v>
      </c>
      <c r="D34" s="574">
        <v>149</v>
      </c>
      <c r="E34" s="572">
        <f t="shared" si="3"/>
        <v>149.209</v>
      </c>
      <c r="F34" s="575">
        <f t="shared" si="4"/>
        <v>100.14026845637584</v>
      </c>
      <c r="G34" s="572">
        <v>0</v>
      </c>
      <c r="H34" s="575">
        <f t="shared" si="5"/>
        <v>0</v>
      </c>
      <c r="I34" s="569">
        <v>149.209</v>
      </c>
      <c r="J34" s="575">
        <f t="shared" si="0"/>
        <v>100.14026845637584</v>
      </c>
      <c r="K34" s="569">
        <v>0</v>
      </c>
      <c r="L34" s="575">
        <f t="shared" si="1"/>
        <v>0</v>
      </c>
      <c r="M34" s="572">
        <v>0</v>
      </c>
      <c r="N34" s="575">
        <f t="shared" si="2"/>
        <v>0</v>
      </c>
    </row>
    <row r="35" spans="2:14" s="570" customFormat="1" x14ac:dyDescent="0.25">
      <c r="B35" s="571">
        <v>24</v>
      </c>
      <c r="C35" s="60" t="s">
        <v>354</v>
      </c>
      <c r="D35" s="574">
        <v>209.44300000000001</v>
      </c>
      <c r="E35" s="572">
        <f t="shared" si="3"/>
        <v>180.91500000000002</v>
      </c>
      <c r="F35" s="575">
        <f t="shared" si="4"/>
        <v>86.379110306861548</v>
      </c>
      <c r="G35" s="572">
        <v>44.574090000000012</v>
      </c>
      <c r="H35" s="575">
        <f t="shared" si="5"/>
        <v>21.282205659773787</v>
      </c>
      <c r="I35" s="572">
        <v>136.34091000000001</v>
      </c>
      <c r="J35" s="575">
        <f t="shared" si="0"/>
        <v>65.096904647087754</v>
      </c>
      <c r="K35" s="569">
        <v>5.48</v>
      </c>
      <c r="L35" s="575">
        <f t="shared" si="1"/>
        <v>2.616463667919195</v>
      </c>
      <c r="M35" s="572">
        <f t="shared" si="6"/>
        <v>28.527999999999992</v>
      </c>
      <c r="N35" s="575">
        <f t="shared" si="2"/>
        <v>13.620889693138462</v>
      </c>
    </row>
    <row r="36" spans="2:14" s="570" customFormat="1" x14ac:dyDescent="0.25">
      <c r="B36" s="571">
        <v>25</v>
      </c>
      <c r="C36" s="60" t="s">
        <v>355</v>
      </c>
      <c r="D36" s="574">
        <v>181.27199999999999</v>
      </c>
      <c r="E36" s="572">
        <f t="shared" si="3"/>
        <v>168.09700000000001</v>
      </c>
      <c r="F36" s="575">
        <f t="shared" si="4"/>
        <v>92.731916677699814</v>
      </c>
      <c r="G36" s="572">
        <v>16.597000000000008</v>
      </c>
      <c r="H36" s="575">
        <f t="shared" si="5"/>
        <v>9.1558541859746718</v>
      </c>
      <c r="I36" s="572">
        <v>151.5</v>
      </c>
      <c r="J36" s="575">
        <f t="shared" si="0"/>
        <v>83.576062491725153</v>
      </c>
      <c r="K36" s="569">
        <v>0</v>
      </c>
      <c r="L36" s="575">
        <f t="shared" si="1"/>
        <v>0</v>
      </c>
      <c r="M36" s="572">
        <f t="shared" si="6"/>
        <v>13.174999999999983</v>
      </c>
      <c r="N36" s="575">
        <f t="shared" si="2"/>
        <v>7.2680833223001802</v>
      </c>
    </row>
    <row r="37" spans="2:14" s="570" customFormat="1" x14ac:dyDescent="0.25">
      <c r="B37" s="571">
        <v>26</v>
      </c>
      <c r="C37" s="60" t="s">
        <v>356</v>
      </c>
      <c r="D37" s="574">
        <v>261.25200000000001</v>
      </c>
      <c r="E37" s="572">
        <f>SUM(G37+I37)</f>
        <v>252.45699999999999</v>
      </c>
      <c r="F37" s="575">
        <f t="shared" si="4"/>
        <v>96.633518595072957</v>
      </c>
      <c r="G37" s="572">
        <f>78.457-31.19</f>
        <v>47.266999999999996</v>
      </c>
      <c r="H37" s="575">
        <f t="shared" si="5"/>
        <v>18.092493071823373</v>
      </c>
      <c r="I37" s="572">
        <f>174+31.19</f>
        <v>205.19</v>
      </c>
      <c r="J37" s="575">
        <f t="shared" si="0"/>
        <v>78.541025523249573</v>
      </c>
      <c r="K37" s="569">
        <v>0</v>
      </c>
      <c r="L37" s="575">
        <f t="shared" si="1"/>
        <v>0</v>
      </c>
      <c r="M37" s="572">
        <f t="shared" si="6"/>
        <v>8.7950000000000159</v>
      </c>
      <c r="N37" s="575">
        <f t="shared" si="2"/>
        <v>3.3664814049270495</v>
      </c>
    </row>
    <row r="38" spans="2:14" s="570" customFormat="1" x14ac:dyDescent="0.25">
      <c r="B38" s="571">
        <v>27</v>
      </c>
      <c r="C38" s="60" t="s">
        <v>357</v>
      </c>
      <c r="D38" s="574">
        <v>74.489999999999995</v>
      </c>
      <c r="E38" s="572">
        <f t="shared" si="3"/>
        <v>74.599999999999994</v>
      </c>
      <c r="F38" s="575">
        <f t="shared" si="4"/>
        <v>100.1476708282991</v>
      </c>
      <c r="G38" s="572">
        <v>0</v>
      </c>
      <c r="H38" s="575">
        <f t="shared" si="5"/>
        <v>0</v>
      </c>
      <c r="I38" s="572">
        <v>74.599999999999994</v>
      </c>
      <c r="J38" s="575">
        <f t="shared" si="0"/>
        <v>100.1476708282991</v>
      </c>
      <c r="K38" s="569">
        <v>1.9976500000000001E-2</v>
      </c>
      <c r="L38" s="575">
        <f t="shared" si="1"/>
        <v>2.6817693650154385E-2</v>
      </c>
      <c r="M38" s="572">
        <v>0</v>
      </c>
      <c r="N38" s="575">
        <f t="shared" si="2"/>
        <v>0</v>
      </c>
    </row>
    <row r="39" spans="2:14" s="570" customFormat="1" x14ac:dyDescent="0.25">
      <c r="B39" s="571">
        <v>28</v>
      </c>
      <c r="C39" s="60" t="s">
        <v>358</v>
      </c>
      <c r="D39" s="574">
        <v>191.97499999999999</v>
      </c>
      <c r="E39" s="572">
        <f t="shared" si="3"/>
        <v>187.8</v>
      </c>
      <c r="F39" s="575">
        <f t="shared" si="4"/>
        <v>97.825237661153793</v>
      </c>
      <c r="G39" s="572">
        <v>0</v>
      </c>
      <c r="H39" s="575">
        <f t="shared" si="5"/>
        <v>0</v>
      </c>
      <c r="I39" s="572">
        <v>187.8</v>
      </c>
      <c r="J39" s="575">
        <f t="shared" si="0"/>
        <v>97.825237661153793</v>
      </c>
      <c r="K39" s="569">
        <v>0</v>
      </c>
      <c r="L39" s="575">
        <f t="shared" si="1"/>
        <v>0</v>
      </c>
      <c r="M39" s="572">
        <f t="shared" si="6"/>
        <v>4.1749999999999829</v>
      </c>
      <c r="N39" s="575">
        <f t="shared" si="2"/>
        <v>2.174762338846195</v>
      </c>
    </row>
    <row r="40" spans="2:14" s="570" customFormat="1" x14ac:dyDescent="0.25">
      <c r="B40" s="571">
        <v>29</v>
      </c>
      <c r="C40" s="60" t="s">
        <v>359</v>
      </c>
      <c r="D40" s="574">
        <v>146.43100000000001</v>
      </c>
      <c r="E40" s="572">
        <f t="shared" si="3"/>
        <v>141.149</v>
      </c>
      <c r="F40" s="575">
        <f t="shared" si="4"/>
        <v>96.39284031386795</v>
      </c>
      <c r="G40" s="572">
        <v>48.174000000000007</v>
      </c>
      <c r="H40" s="575">
        <f t="shared" si="5"/>
        <v>32.898771435010346</v>
      </c>
      <c r="I40" s="572">
        <v>92.974999999999994</v>
      </c>
      <c r="J40" s="575">
        <f t="shared" si="0"/>
        <v>63.494068878857611</v>
      </c>
      <c r="K40" s="569">
        <v>0</v>
      </c>
      <c r="L40" s="575">
        <f t="shared" si="1"/>
        <v>0</v>
      </c>
      <c r="M40" s="572">
        <f t="shared" si="6"/>
        <v>5.2820000000000107</v>
      </c>
      <c r="N40" s="575">
        <f t="shared" si="2"/>
        <v>3.6071596861320421</v>
      </c>
    </row>
    <row r="41" spans="2:14" s="570" customFormat="1" x14ac:dyDescent="0.25">
      <c r="B41" s="571">
        <v>30</v>
      </c>
      <c r="C41" s="60" t="s">
        <v>360</v>
      </c>
      <c r="D41" s="574">
        <v>161.715</v>
      </c>
      <c r="E41" s="572">
        <f t="shared" si="3"/>
        <v>151.05512060000001</v>
      </c>
      <c r="F41" s="575">
        <f t="shared" si="4"/>
        <v>93.408230900040195</v>
      </c>
      <c r="G41" s="572">
        <v>9.455120600000015</v>
      </c>
      <c r="H41" s="575">
        <f t="shared" si="5"/>
        <v>5.8467801997341091</v>
      </c>
      <c r="I41" s="572">
        <v>141.6</v>
      </c>
      <c r="J41" s="575">
        <f t="shared" si="0"/>
        <v>87.561450700306096</v>
      </c>
      <c r="K41" s="569">
        <v>0.2138794</v>
      </c>
      <c r="L41" s="575">
        <f t="shared" si="1"/>
        <v>0.1322569953312927</v>
      </c>
      <c r="M41" s="572">
        <f t="shared" si="6"/>
        <v>10.659879399999994</v>
      </c>
      <c r="N41" s="575">
        <f t="shared" si="2"/>
        <v>6.5917690999598024</v>
      </c>
    </row>
    <row r="42" spans="2:14" x14ac:dyDescent="0.25">
      <c r="B42" s="565">
        <v>31</v>
      </c>
      <c r="C42" s="60" t="s">
        <v>361</v>
      </c>
      <c r="D42" s="574">
        <v>131.75200000000001</v>
      </c>
      <c r="E42" s="566">
        <f t="shared" si="3"/>
        <v>124.37</v>
      </c>
      <c r="F42" s="575">
        <f t="shared" si="4"/>
        <v>94.397049001153675</v>
      </c>
      <c r="G42" s="566">
        <v>70.570000000000007</v>
      </c>
      <c r="H42" s="575">
        <f t="shared" si="5"/>
        <v>53.562754265589902</v>
      </c>
      <c r="I42" s="566">
        <v>53.8</v>
      </c>
      <c r="J42" s="575">
        <f t="shared" si="0"/>
        <v>40.83429473556378</v>
      </c>
      <c r="K42" s="562">
        <v>0</v>
      </c>
      <c r="L42" s="575">
        <f t="shared" si="1"/>
        <v>0</v>
      </c>
      <c r="M42" s="566">
        <f t="shared" si="6"/>
        <v>7.382000000000005</v>
      </c>
      <c r="N42" s="576">
        <f t="shared" si="2"/>
        <v>5.6029509988463211</v>
      </c>
    </row>
    <row r="43" spans="2:14" x14ac:dyDescent="0.25">
      <c r="B43" s="565">
        <v>32</v>
      </c>
      <c r="C43" s="60" t="s">
        <v>362</v>
      </c>
      <c r="D43" s="574">
        <v>229.37100000000001</v>
      </c>
      <c r="E43" s="566">
        <f t="shared" si="3"/>
        <v>219.99700000000001</v>
      </c>
      <c r="F43" s="575">
        <f t="shared" si="4"/>
        <v>95.913171237863551</v>
      </c>
      <c r="G43" s="566">
        <v>160.79700000000003</v>
      </c>
      <c r="H43" s="575">
        <f t="shared" si="5"/>
        <v>70.103456845024013</v>
      </c>
      <c r="I43" s="566">
        <v>59.199999999999996</v>
      </c>
      <c r="J43" s="575">
        <f t="shared" si="0"/>
        <v>25.809714392839545</v>
      </c>
      <c r="K43" s="562">
        <v>0</v>
      </c>
      <c r="L43" s="575">
        <f t="shared" si="1"/>
        <v>0</v>
      </c>
      <c r="M43" s="566">
        <f t="shared" si="6"/>
        <v>9.3739999999999952</v>
      </c>
      <c r="N43" s="576">
        <f t="shared" si="2"/>
        <v>4.0868287621364487</v>
      </c>
    </row>
    <row r="44" spans="2:14" x14ac:dyDescent="0.25">
      <c r="B44" s="565">
        <v>33</v>
      </c>
      <c r="C44" s="60" t="s">
        <v>363</v>
      </c>
      <c r="D44" s="574">
        <v>133.95400000000001</v>
      </c>
      <c r="E44" s="566">
        <f t="shared" si="3"/>
        <v>130.75</v>
      </c>
      <c r="F44" s="575">
        <f t="shared" si="4"/>
        <v>97.608134135598789</v>
      </c>
      <c r="G44" s="566">
        <v>32.299999999999997</v>
      </c>
      <c r="H44" s="575">
        <f t="shared" si="5"/>
        <v>24.112755124893617</v>
      </c>
      <c r="I44" s="566">
        <v>98.45</v>
      </c>
      <c r="J44" s="575">
        <f t="shared" si="0"/>
        <v>73.495379010705165</v>
      </c>
      <c r="K44" s="562">
        <v>0</v>
      </c>
      <c r="L44" s="575">
        <f t="shared" si="1"/>
        <v>0</v>
      </c>
      <c r="M44" s="566">
        <f t="shared" si="6"/>
        <v>3.2040000000000077</v>
      </c>
      <c r="N44" s="576">
        <f t="shared" si="2"/>
        <v>2.3918658644012178</v>
      </c>
    </row>
    <row r="45" spans="2:14" x14ac:dyDescent="0.25">
      <c r="B45" s="565">
        <v>34</v>
      </c>
      <c r="C45" s="60" t="s">
        <v>364</v>
      </c>
      <c r="D45" s="574">
        <v>204.14099999999999</v>
      </c>
      <c r="E45" s="566">
        <f t="shared" si="3"/>
        <v>195.864</v>
      </c>
      <c r="F45" s="575">
        <f t="shared" si="4"/>
        <v>95.945449468749558</v>
      </c>
      <c r="G45" s="566">
        <v>70.704999999999998</v>
      </c>
      <c r="H45" s="575">
        <f t="shared" si="5"/>
        <v>34.635374569537724</v>
      </c>
      <c r="I45" s="566">
        <v>125.15900000000001</v>
      </c>
      <c r="J45" s="575">
        <f t="shared" si="0"/>
        <v>61.310074899211827</v>
      </c>
      <c r="K45" s="562">
        <v>0</v>
      </c>
      <c r="L45" s="575">
        <f t="shared" si="1"/>
        <v>0</v>
      </c>
      <c r="M45" s="566">
        <f t="shared" si="6"/>
        <v>8.2769999999999868</v>
      </c>
      <c r="N45" s="576">
        <f t="shared" si="2"/>
        <v>4.0545505312504533</v>
      </c>
    </row>
    <row r="46" spans="2:14" x14ac:dyDescent="0.25">
      <c r="B46" s="565">
        <v>35</v>
      </c>
      <c r="C46" s="60" t="s">
        <v>365</v>
      </c>
      <c r="D46" s="574">
        <v>109.774</v>
      </c>
      <c r="E46" s="566">
        <f t="shared" si="3"/>
        <v>118.14449999999999</v>
      </c>
      <c r="F46" s="575">
        <f t="shared" si="4"/>
        <v>107.62521179878658</v>
      </c>
      <c r="G46" s="566">
        <v>6.0970000000000004</v>
      </c>
      <c r="H46" s="575">
        <f t="shared" si="5"/>
        <v>5.5541385027419974</v>
      </c>
      <c r="I46" s="562">
        <v>112.0475</v>
      </c>
      <c r="J46" s="575">
        <f t="shared" si="0"/>
        <v>102.0710732960446</v>
      </c>
      <c r="K46" s="562">
        <v>0</v>
      </c>
      <c r="L46" s="575">
        <f t="shared" si="1"/>
        <v>0</v>
      </c>
      <c r="M46" s="566">
        <v>0</v>
      </c>
      <c r="N46" s="576">
        <f t="shared" si="2"/>
        <v>0</v>
      </c>
    </row>
    <row r="47" spans="2:14" x14ac:dyDescent="0.25">
      <c r="B47" s="565">
        <v>36</v>
      </c>
      <c r="C47" s="60" t="s">
        <v>366</v>
      </c>
      <c r="D47" s="574">
        <v>138.55600000000001</v>
      </c>
      <c r="E47" s="566">
        <f t="shared" si="3"/>
        <v>129.505</v>
      </c>
      <c r="F47" s="575">
        <f t="shared" si="4"/>
        <v>93.467623199284034</v>
      </c>
      <c r="G47" s="566">
        <v>86.004999999999995</v>
      </c>
      <c r="H47" s="575">
        <f t="shared" si="5"/>
        <v>62.072375068564327</v>
      </c>
      <c r="I47" s="566">
        <v>43.5</v>
      </c>
      <c r="J47" s="575">
        <f t="shared" si="0"/>
        <v>31.395248130719708</v>
      </c>
      <c r="K47" s="562">
        <v>0</v>
      </c>
      <c r="L47" s="575">
        <f t="shared" si="1"/>
        <v>0</v>
      </c>
      <c r="M47" s="566">
        <f t="shared" si="6"/>
        <v>9.0510000000000161</v>
      </c>
      <c r="N47" s="576">
        <f t="shared" si="2"/>
        <v>6.5323768007159675</v>
      </c>
    </row>
    <row r="48" spans="2:14" x14ac:dyDescent="0.25">
      <c r="B48" s="565">
        <v>37</v>
      </c>
      <c r="C48" s="60" t="s">
        <v>367</v>
      </c>
      <c r="D48" s="574">
        <v>202.214</v>
      </c>
      <c r="E48" s="566">
        <f t="shared" si="3"/>
        <v>194.417</v>
      </c>
      <c r="F48" s="575">
        <f t="shared" si="4"/>
        <v>96.144183884399695</v>
      </c>
      <c r="G48" s="566">
        <v>94.546999999999997</v>
      </c>
      <c r="H48" s="575">
        <f t="shared" si="5"/>
        <v>46.755912053567009</v>
      </c>
      <c r="I48" s="566">
        <v>99.87</v>
      </c>
      <c r="J48" s="575">
        <f t="shared" si="0"/>
        <v>49.388271830832686</v>
      </c>
      <c r="K48" s="562">
        <v>0</v>
      </c>
      <c r="L48" s="575">
        <f t="shared" si="1"/>
        <v>0</v>
      </c>
      <c r="M48" s="566">
        <f t="shared" si="6"/>
        <v>7.796999999999997</v>
      </c>
      <c r="N48" s="576">
        <f t="shared" si="2"/>
        <v>3.855816115600303</v>
      </c>
    </row>
    <row r="49" spans="2:25" s="28" customFormat="1" x14ac:dyDescent="0.25">
      <c r="B49" s="565">
        <v>38</v>
      </c>
      <c r="C49" s="60" t="s">
        <v>368</v>
      </c>
      <c r="D49" s="574">
        <v>163.84200000000001</v>
      </c>
      <c r="E49" s="566">
        <f t="shared" si="3"/>
        <v>157.435</v>
      </c>
      <c r="F49" s="575">
        <f t="shared" si="4"/>
        <v>96.089525274349668</v>
      </c>
      <c r="G49" s="566">
        <v>34.183000000000007</v>
      </c>
      <c r="H49" s="575">
        <f t="shared" si="5"/>
        <v>20.863392780849846</v>
      </c>
      <c r="I49" s="566">
        <v>123.252</v>
      </c>
      <c r="J49" s="575">
        <f t="shared" si="0"/>
        <v>75.226132493499819</v>
      </c>
      <c r="K49" s="562">
        <v>0</v>
      </c>
      <c r="L49" s="575">
        <f t="shared" si="1"/>
        <v>0</v>
      </c>
      <c r="M49" s="566">
        <f t="shared" si="6"/>
        <v>6.4070000000000107</v>
      </c>
      <c r="N49" s="577">
        <f t="shared" si="2"/>
        <v>3.9104747256503281</v>
      </c>
      <c r="R49" s="560"/>
      <c r="Y49" s="560"/>
    </row>
    <row r="50" spans="2:25" x14ac:dyDescent="0.25">
      <c r="B50" s="565">
        <v>39</v>
      </c>
      <c r="C50" s="60" t="s">
        <v>369</v>
      </c>
      <c r="D50" s="574">
        <v>172.94900000000001</v>
      </c>
      <c r="E50" s="566">
        <f t="shared" si="3"/>
        <v>151.16090489999999</v>
      </c>
      <c r="F50" s="575">
        <f t="shared" si="4"/>
        <v>87.40201151784629</v>
      </c>
      <c r="G50" s="566">
        <v>73.443904899999993</v>
      </c>
      <c r="H50" s="575">
        <f t="shared" si="5"/>
        <v>42.465642993021056</v>
      </c>
      <c r="I50" s="566">
        <v>77.716999999999999</v>
      </c>
      <c r="J50" s="575">
        <f t="shared" si="0"/>
        <v>44.936368524825234</v>
      </c>
      <c r="K50" s="562">
        <v>9.3730951000000005</v>
      </c>
      <c r="L50" s="575">
        <f t="shared" si="1"/>
        <v>5.4195717234560474</v>
      </c>
      <c r="M50" s="566">
        <f t="shared" si="6"/>
        <v>21.788095100000021</v>
      </c>
      <c r="N50" s="576">
        <f t="shared" si="2"/>
        <v>12.597988482153708</v>
      </c>
    </row>
    <row r="51" spans="2:25" x14ac:dyDescent="0.25">
      <c r="B51" s="565">
        <v>40</v>
      </c>
      <c r="C51" s="60" t="s">
        <v>370</v>
      </c>
      <c r="D51" s="574">
        <v>84.408000000000001</v>
      </c>
      <c r="E51" s="566">
        <f t="shared" si="3"/>
        <v>80.847999999999999</v>
      </c>
      <c r="F51" s="575">
        <f t="shared" si="4"/>
        <v>95.782390294758798</v>
      </c>
      <c r="G51" s="566">
        <v>54.037999999999997</v>
      </c>
      <c r="H51" s="575">
        <f t="shared" si="5"/>
        <v>64.019998104445065</v>
      </c>
      <c r="I51" s="566">
        <v>26.81</v>
      </c>
      <c r="J51" s="575">
        <f t="shared" si="0"/>
        <v>31.762392190313715</v>
      </c>
      <c r="K51" s="562">
        <v>0</v>
      </c>
      <c r="L51" s="575">
        <f t="shared" si="1"/>
        <v>0</v>
      </c>
      <c r="M51" s="566">
        <f t="shared" si="6"/>
        <v>3.5600000000000023</v>
      </c>
      <c r="N51" s="576">
        <f t="shared" si="2"/>
        <v>4.2176097052412116</v>
      </c>
    </row>
    <row r="52" spans="2:25" x14ac:dyDescent="0.25">
      <c r="B52" s="565">
        <v>41</v>
      </c>
      <c r="C52" s="60" t="s">
        <v>371</v>
      </c>
      <c r="D52" s="574">
        <v>136.428</v>
      </c>
      <c r="E52" s="566">
        <f t="shared" si="3"/>
        <v>128.155</v>
      </c>
      <c r="F52" s="575">
        <f t="shared" si="4"/>
        <v>93.935995543436832</v>
      </c>
      <c r="G52" s="566">
        <v>66.016999999999996</v>
      </c>
      <c r="H52" s="575">
        <f t="shared" si="5"/>
        <v>48.38962676283461</v>
      </c>
      <c r="I52" s="566">
        <v>62.137999999999998</v>
      </c>
      <c r="J52" s="575">
        <f t="shared" si="0"/>
        <v>45.546368780602222</v>
      </c>
      <c r="K52" s="562">
        <v>0</v>
      </c>
      <c r="L52" s="575">
        <f t="shared" si="1"/>
        <v>0</v>
      </c>
      <c r="M52" s="566">
        <f t="shared" si="6"/>
        <v>8.2729999999999961</v>
      </c>
      <c r="N52" s="576">
        <f t="shared" si="2"/>
        <v>6.0640044565631666</v>
      </c>
    </row>
    <row r="53" spans="2:25" x14ac:dyDescent="0.25">
      <c r="B53" s="565">
        <v>42</v>
      </c>
      <c r="C53" s="60" t="s">
        <v>372</v>
      </c>
      <c r="D53" s="574">
        <v>176.56700000000001</v>
      </c>
      <c r="E53" s="566">
        <f t="shared" si="3"/>
        <v>168.14699999999999</v>
      </c>
      <c r="F53" s="575">
        <f t="shared" si="4"/>
        <v>95.231271981740647</v>
      </c>
      <c r="G53" s="566">
        <v>94.09699999999998</v>
      </c>
      <c r="H53" s="575">
        <f t="shared" si="5"/>
        <v>53.292517854412189</v>
      </c>
      <c r="I53" s="566">
        <v>74.050000000000011</v>
      </c>
      <c r="J53" s="575">
        <f t="shared" si="0"/>
        <v>41.938754127328437</v>
      </c>
      <c r="K53" s="562">
        <v>0</v>
      </c>
      <c r="L53" s="575">
        <f t="shared" si="1"/>
        <v>0</v>
      </c>
      <c r="M53" s="566">
        <f t="shared" si="6"/>
        <v>8.4200000000000159</v>
      </c>
      <c r="N53" s="576">
        <f t="shared" si="2"/>
        <v>4.7687280182593668</v>
      </c>
    </row>
    <row r="54" spans="2:25" x14ac:dyDescent="0.25">
      <c r="B54" s="565">
        <v>43</v>
      </c>
      <c r="C54" s="60" t="s">
        <v>373</v>
      </c>
      <c r="D54" s="574">
        <v>76.057000000000002</v>
      </c>
      <c r="E54" s="566">
        <f t="shared" si="3"/>
        <v>72.41</v>
      </c>
      <c r="F54" s="575">
        <f t="shared" si="4"/>
        <v>95.204912105394641</v>
      </c>
      <c r="G54" s="566">
        <v>0</v>
      </c>
      <c r="H54" s="575">
        <f t="shared" si="5"/>
        <v>0</v>
      </c>
      <c r="I54" s="566">
        <v>72.41</v>
      </c>
      <c r="J54" s="575">
        <f t="shared" si="0"/>
        <v>95.204912105394641</v>
      </c>
      <c r="K54" s="562">
        <v>0</v>
      </c>
      <c r="L54" s="575">
        <f t="shared" si="1"/>
        <v>0</v>
      </c>
      <c r="M54" s="566">
        <f t="shared" si="6"/>
        <v>3.6470000000000056</v>
      </c>
      <c r="N54" s="576">
        <f t="shared" si="2"/>
        <v>4.795087894605369</v>
      </c>
    </row>
    <row r="55" spans="2:25" x14ac:dyDescent="0.25">
      <c r="B55" s="565"/>
      <c r="C55" s="60" t="s">
        <v>949</v>
      </c>
      <c r="D55" s="574">
        <v>61.415999999999997</v>
      </c>
      <c r="E55" s="566">
        <f t="shared" si="3"/>
        <v>0</v>
      </c>
      <c r="F55" s="575">
        <f t="shared" si="4"/>
        <v>0</v>
      </c>
      <c r="G55" s="566">
        <v>0</v>
      </c>
      <c r="H55" s="575">
        <f t="shared" si="5"/>
        <v>0</v>
      </c>
      <c r="I55" s="562">
        <v>0</v>
      </c>
      <c r="J55" s="575">
        <f t="shared" si="0"/>
        <v>0</v>
      </c>
      <c r="K55" s="562">
        <v>0</v>
      </c>
      <c r="L55" s="575">
        <f t="shared" si="1"/>
        <v>0</v>
      </c>
      <c r="M55" s="566">
        <f t="shared" si="6"/>
        <v>61.415999999999997</v>
      </c>
      <c r="N55" s="576">
        <f t="shared" si="2"/>
        <v>100</v>
      </c>
    </row>
    <row r="56" spans="2:25" x14ac:dyDescent="0.25">
      <c r="B56" s="565"/>
      <c r="C56" s="60" t="s">
        <v>950</v>
      </c>
      <c r="D56" s="574">
        <v>16.091000000000001</v>
      </c>
      <c r="E56" s="566">
        <f t="shared" si="3"/>
        <v>0</v>
      </c>
      <c r="F56" s="575">
        <f t="shared" si="4"/>
        <v>0</v>
      </c>
      <c r="G56" s="566">
        <v>0</v>
      </c>
      <c r="H56" s="575">
        <f t="shared" si="5"/>
        <v>0</v>
      </c>
      <c r="I56" s="562">
        <v>0</v>
      </c>
      <c r="J56" s="575">
        <f t="shared" si="0"/>
        <v>0</v>
      </c>
      <c r="K56" s="562">
        <v>0</v>
      </c>
      <c r="L56" s="575">
        <f t="shared" si="1"/>
        <v>0</v>
      </c>
      <c r="M56" s="566">
        <f t="shared" si="6"/>
        <v>16.091000000000001</v>
      </c>
      <c r="N56" s="576">
        <f t="shared" si="2"/>
        <v>100</v>
      </c>
    </row>
    <row r="57" spans="2:25" x14ac:dyDescent="0.25">
      <c r="B57" s="565"/>
      <c r="C57" s="60" t="s">
        <v>1536</v>
      </c>
      <c r="D57" s="574">
        <v>11.638999999999999</v>
      </c>
      <c r="E57" s="566">
        <f t="shared" si="3"/>
        <v>0</v>
      </c>
      <c r="F57" s="575">
        <f t="shared" si="4"/>
        <v>0</v>
      </c>
      <c r="G57" s="566">
        <v>0</v>
      </c>
      <c r="H57" s="575">
        <f t="shared" si="5"/>
        <v>0</v>
      </c>
      <c r="I57" s="562">
        <v>0</v>
      </c>
      <c r="J57" s="575">
        <f t="shared" si="0"/>
        <v>0</v>
      </c>
      <c r="K57" s="562">
        <v>0</v>
      </c>
      <c r="L57" s="575">
        <f t="shared" si="1"/>
        <v>0</v>
      </c>
      <c r="M57" s="566">
        <f t="shared" si="6"/>
        <v>11.638999999999999</v>
      </c>
      <c r="N57" s="576">
        <f t="shared" si="2"/>
        <v>100</v>
      </c>
    </row>
    <row r="58" spans="2:25" x14ac:dyDescent="0.25">
      <c r="B58" s="565"/>
      <c r="C58" s="60" t="s">
        <v>1537</v>
      </c>
      <c r="D58" s="574">
        <v>1.512</v>
      </c>
      <c r="E58" s="566">
        <f t="shared" si="3"/>
        <v>0</v>
      </c>
      <c r="F58" s="575">
        <f t="shared" si="4"/>
        <v>0</v>
      </c>
      <c r="G58" s="566">
        <v>0</v>
      </c>
      <c r="H58" s="575">
        <f t="shared" si="5"/>
        <v>0</v>
      </c>
      <c r="I58" s="562">
        <v>0</v>
      </c>
      <c r="J58" s="575">
        <f t="shared" si="0"/>
        <v>0</v>
      </c>
      <c r="K58" s="562">
        <v>0</v>
      </c>
      <c r="L58" s="575">
        <f t="shared" si="1"/>
        <v>0</v>
      </c>
      <c r="M58" s="566">
        <f t="shared" si="6"/>
        <v>1.512</v>
      </c>
      <c r="N58" s="576">
        <f t="shared" si="2"/>
        <v>99.999999999999986</v>
      </c>
    </row>
    <row r="59" spans="2:25" x14ac:dyDescent="0.25">
      <c r="B59" s="565"/>
      <c r="C59" s="564" t="s">
        <v>1538</v>
      </c>
      <c r="D59" s="574">
        <v>5.26</v>
      </c>
      <c r="E59" s="566">
        <f t="shared" si="3"/>
        <v>0</v>
      </c>
      <c r="F59" s="575">
        <f t="shared" si="4"/>
        <v>0</v>
      </c>
      <c r="G59" s="566">
        <v>0</v>
      </c>
      <c r="H59" s="575">
        <f t="shared" si="5"/>
        <v>0</v>
      </c>
      <c r="I59" s="562">
        <v>0</v>
      </c>
      <c r="J59" s="575">
        <f t="shared" si="0"/>
        <v>0</v>
      </c>
      <c r="K59" s="562">
        <v>0</v>
      </c>
      <c r="L59" s="575">
        <f t="shared" si="1"/>
        <v>0</v>
      </c>
      <c r="M59" s="566">
        <f t="shared" si="6"/>
        <v>5.26</v>
      </c>
      <c r="N59" s="576">
        <f t="shared" si="2"/>
        <v>100</v>
      </c>
    </row>
    <row r="60" spans="2:25" x14ac:dyDescent="0.25">
      <c r="B60" s="565"/>
      <c r="C60" s="564" t="s">
        <v>1539</v>
      </c>
      <c r="D60" s="574">
        <v>1.524</v>
      </c>
      <c r="E60" s="566">
        <f t="shared" si="3"/>
        <v>0</v>
      </c>
      <c r="F60" s="575">
        <f t="shared" si="4"/>
        <v>0</v>
      </c>
      <c r="G60" s="566">
        <v>0</v>
      </c>
      <c r="H60" s="575">
        <f t="shared" si="5"/>
        <v>0</v>
      </c>
      <c r="I60" s="562">
        <v>0</v>
      </c>
      <c r="J60" s="575">
        <f t="shared" si="0"/>
        <v>0</v>
      </c>
      <c r="K60" s="562">
        <v>0</v>
      </c>
      <c r="L60" s="575">
        <f t="shared" si="1"/>
        <v>0</v>
      </c>
      <c r="M60" s="566">
        <f t="shared" si="6"/>
        <v>1.524</v>
      </c>
      <c r="N60" s="576">
        <f t="shared" si="2"/>
        <v>100</v>
      </c>
    </row>
    <row r="61" spans="2:25" x14ac:dyDescent="0.25">
      <c r="B61" s="565"/>
      <c r="C61" s="564" t="s">
        <v>1540</v>
      </c>
      <c r="D61" s="574">
        <v>3.05</v>
      </c>
      <c r="E61" s="566">
        <f t="shared" si="3"/>
        <v>0</v>
      </c>
      <c r="F61" s="575">
        <f t="shared" si="4"/>
        <v>0</v>
      </c>
      <c r="G61" s="566">
        <v>0</v>
      </c>
      <c r="H61" s="575">
        <f t="shared" si="5"/>
        <v>0</v>
      </c>
      <c r="I61" s="562">
        <v>0</v>
      </c>
      <c r="J61" s="575">
        <f t="shared" si="0"/>
        <v>0</v>
      </c>
      <c r="K61" s="562">
        <v>0</v>
      </c>
      <c r="L61" s="575">
        <f t="shared" si="1"/>
        <v>0</v>
      </c>
      <c r="M61" s="566">
        <f t="shared" si="6"/>
        <v>3.05</v>
      </c>
      <c r="N61" s="576">
        <f t="shared" si="2"/>
        <v>100</v>
      </c>
    </row>
    <row r="62" spans="2:25" x14ac:dyDescent="0.25">
      <c r="B62" s="565"/>
      <c r="C62" s="564" t="s">
        <v>1541</v>
      </c>
      <c r="D62" s="574">
        <v>3.7730000000000001</v>
      </c>
      <c r="E62" s="566">
        <f t="shared" si="3"/>
        <v>0</v>
      </c>
      <c r="F62" s="575">
        <f t="shared" si="4"/>
        <v>0</v>
      </c>
      <c r="G62" s="566">
        <v>0</v>
      </c>
      <c r="H62" s="575">
        <f t="shared" si="5"/>
        <v>0</v>
      </c>
      <c r="I62" s="562">
        <v>0</v>
      </c>
      <c r="J62" s="575">
        <f t="shared" si="0"/>
        <v>0</v>
      </c>
      <c r="K62" s="562">
        <v>0</v>
      </c>
      <c r="L62" s="575">
        <f t="shared" si="1"/>
        <v>0</v>
      </c>
      <c r="M62" s="566">
        <f t="shared" si="6"/>
        <v>3.7730000000000001</v>
      </c>
      <c r="N62" s="576">
        <f t="shared" si="2"/>
        <v>100</v>
      </c>
    </row>
    <row r="63" spans="2:25" x14ac:dyDescent="0.25">
      <c r="B63" s="565"/>
      <c r="C63" s="564" t="s">
        <v>1542</v>
      </c>
      <c r="D63" s="574">
        <v>5.8380000000000001</v>
      </c>
      <c r="E63" s="566">
        <f t="shared" si="3"/>
        <v>0</v>
      </c>
      <c r="F63" s="575">
        <f t="shared" si="4"/>
        <v>0</v>
      </c>
      <c r="G63" s="566">
        <v>0</v>
      </c>
      <c r="H63" s="575">
        <f t="shared" si="5"/>
        <v>0</v>
      </c>
      <c r="I63" s="562">
        <v>0</v>
      </c>
      <c r="J63" s="575">
        <f t="shared" si="0"/>
        <v>0</v>
      </c>
      <c r="K63" s="562">
        <v>0</v>
      </c>
      <c r="L63" s="575">
        <f t="shared" si="1"/>
        <v>0</v>
      </c>
      <c r="M63" s="566">
        <f t="shared" si="6"/>
        <v>5.8380000000000001</v>
      </c>
      <c r="N63" s="576">
        <f t="shared" si="2"/>
        <v>99.999999999999986</v>
      </c>
    </row>
    <row r="64" spans="2:25" x14ac:dyDescent="0.25">
      <c r="B64" s="565"/>
      <c r="C64" s="564" t="s">
        <v>1543</v>
      </c>
      <c r="D64" s="574">
        <v>4.9119999999999999</v>
      </c>
      <c r="E64" s="566">
        <f t="shared" si="3"/>
        <v>0</v>
      </c>
      <c r="F64" s="575">
        <f t="shared" si="4"/>
        <v>0</v>
      </c>
      <c r="G64" s="566">
        <v>0</v>
      </c>
      <c r="H64" s="575">
        <f t="shared" si="5"/>
        <v>0</v>
      </c>
      <c r="I64" s="562">
        <v>0</v>
      </c>
      <c r="J64" s="575">
        <f t="shared" si="0"/>
        <v>0</v>
      </c>
      <c r="K64" s="562">
        <v>0</v>
      </c>
      <c r="L64" s="575">
        <f t="shared" si="1"/>
        <v>0</v>
      </c>
      <c r="M64" s="566">
        <f t="shared" si="6"/>
        <v>4.9119999999999999</v>
      </c>
      <c r="N64" s="576">
        <f t="shared" si="2"/>
        <v>100</v>
      </c>
    </row>
    <row r="65" spans="2:21" x14ac:dyDescent="0.25">
      <c r="B65" s="565"/>
      <c r="C65" s="564" t="s">
        <v>1544</v>
      </c>
      <c r="D65" s="574">
        <v>1.819</v>
      </c>
      <c r="E65" s="566">
        <f t="shared" si="3"/>
        <v>0</v>
      </c>
      <c r="F65" s="575">
        <f t="shared" si="4"/>
        <v>0</v>
      </c>
      <c r="G65" s="566">
        <v>0</v>
      </c>
      <c r="H65" s="575">
        <f t="shared" si="5"/>
        <v>0</v>
      </c>
      <c r="I65" s="562">
        <v>0</v>
      </c>
      <c r="J65" s="575">
        <f t="shared" si="0"/>
        <v>0</v>
      </c>
      <c r="K65" s="562">
        <v>0</v>
      </c>
      <c r="L65" s="575">
        <f t="shared" si="1"/>
        <v>0</v>
      </c>
      <c r="M65" s="566">
        <f t="shared" si="6"/>
        <v>1.819</v>
      </c>
      <c r="N65" s="576">
        <f t="shared" si="2"/>
        <v>100</v>
      </c>
    </row>
    <row r="66" spans="2:21" x14ac:dyDescent="0.25">
      <c r="B66" s="565"/>
      <c r="C66" s="564" t="s">
        <v>1545</v>
      </c>
      <c r="D66" s="574">
        <v>2.7869999999999999</v>
      </c>
      <c r="E66" s="566">
        <f t="shared" si="3"/>
        <v>0</v>
      </c>
      <c r="F66" s="575">
        <f t="shared" si="4"/>
        <v>0</v>
      </c>
      <c r="G66" s="566">
        <v>0</v>
      </c>
      <c r="H66" s="575">
        <f t="shared" si="5"/>
        <v>0</v>
      </c>
      <c r="I66" s="562">
        <v>0</v>
      </c>
      <c r="J66" s="575">
        <f t="shared" si="0"/>
        <v>0</v>
      </c>
      <c r="K66" s="562">
        <v>0</v>
      </c>
      <c r="L66" s="575">
        <f t="shared" si="1"/>
        <v>0</v>
      </c>
      <c r="M66" s="566">
        <f t="shared" si="6"/>
        <v>2.7869999999999999</v>
      </c>
      <c r="N66" s="576">
        <f t="shared" si="2"/>
        <v>100</v>
      </c>
    </row>
    <row r="67" spans="2:21" x14ac:dyDescent="0.25">
      <c r="B67" s="565"/>
      <c r="C67" s="564" t="s">
        <v>1546</v>
      </c>
      <c r="D67" s="574">
        <v>11.499000000000001</v>
      </c>
      <c r="E67" s="566">
        <f t="shared" si="3"/>
        <v>0</v>
      </c>
      <c r="F67" s="575">
        <f t="shared" si="4"/>
        <v>0</v>
      </c>
      <c r="G67" s="566">
        <v>0</v>
      </c>
      <c r="H67" s="575">
        <f t="shared" si="5"/>
        <v>0</v>
      </c>
      <c r="I67" s="562">
        <v>0</v>
      </c>
      <c r="J67" s="575">
        <f t="shared" si="0"/>
        <v>0</v>
      </c>
      <c r="K67" s="562">
        <v>0</v>
      </c>
      <c r="L67" s="575">
        <f t="shared" si="1"/>
        <v>0</v>
      </c>
      <c r="M67" s="566">
        <f t="shared" si="6"/>
        <v>11.499000000000001</v>
      </c>
      <c r="N67" s="576">
        <f t="shared" si="2"/>
        <v>100</v>
      </c>
    </row>
    <row r="68" spans="2:21" x14ac:dyDescent="0.25">
      <c r="B68" s="565"/>
      <c r="C68" s="564" t="s">
        <v>1547</v>
      </c>
      <c r="D68" s="574">
        <v>2.254</v>
      </c>
      <c r="E68" s="566">
        <f t="shared" si="3"/>
        <v>0</v>
      </c>
      <c r="F68" s="575">
        <f t="shared" si="4"/>
        <v>0</v>
      </c>
      <c r="G68" s="566">
        <v>0</v>
      </c>
      <c r="H68" s="575">
        <f t="shared" si="5"/>
        <v>0</v>
      </c>
      <c r="I68" s="562">
        <v>0</v>
      </c>
      <c r="J68" s="575">
        <f t="shared" si="0"/>
        <v>0</v>
      </c>
      <c r="K68" s="562">
        <v>0</v>
      </c>
      <c r="L68" s="575">
        <f t="shared" si="1"/>
        <v>0</v>
      </c>
      <c r="M68" s="566">
        <f t="shared" si="6"/>
        <v>2.254</v>
      </c>
      <c r="N68" s="576">
        <f t="shared" si="2"/>
        <v>100</v>
      </c>
    </row>
    <row r="69" spans="2:21" ht="31.2" customHeight="1" x14ac:dyDescent="0.25">
      <c r="B69" s="658" t="s">
        <v>23</v>
      </c>
      <c r="C69" s="658"/>
      <c r="D69" s="578">
        <f>SUM(D12:D68)</f>
        <v>6783.7440000000015</v>
      </c>
      <c r="E69" s="578">
        <f>SUM(E12:E68)</f>
        <v>6302.8544765000006</v>
      </c>
      <c r="F69" s="575">
        <f t="shared" si="4"/>
        <v>92.911148718170963</v>
      </c>
      <c r="G69" s="578">
        <f>SUM(G12:G68)</f>
        <v>1822.1917464999999</v>
      </c>
      <c r="H69" s="575">
        <f t="shared" si="5"/>
        <v>26.861151401055224</v>
      </c>
      <c r="I69" s="578">
        <f>SUM(I12:I68)</f>
        <v>4480.6627299999991</v>
      </c>
      <c r="J69" s="562">
        <f t="shared" si="0"/>
        <v>66.049997317115711</v>
      </c>
      <c r="K69" s="578">
        <f>SUM(K12:K68)</f>
        <v>37.832000000000001</v>
      </c>
      <c r="L69" s="575">
        <f t="shared" si="1"/>
        <v>0.55768613909958853</v>
      </c>
      <c r="M69" s="578">
        <f>SUM(M12:M68)</f>
        <v>490.18102350000021</v>
      </c>
      <c r="N69" s="576">
        <f t="shared" si="2"/>
        <v>7.2258184197398974</v>
      </c>
      <c r="U69" s="6"/>
    </row>
    <row r="70" spans="2:21" ht="31.95" customHeight="1" x14ac:dyDescent="0.25"/>
    <row r="71" spans="2:21" ht="15" x14ac:dyDescent="0.4">
      <c r="B71" s="635" t="s">
        <v>1548</v>
      </c>
      <c r="C71" s="625"/>
      <c r="D71" s="625"/>
      <c r="E71" s="625"/>
      <c r="F71" s="625"/>
      <c r="G71" s="625"/>
      <c r="H71" s="625"/>
      <c r="I71" s="625"/>
      <c r="J71" s="625"/>
      <c r="K71" s="625"/>
      <c r="L71" s="625"/>
      <c r="M71" s="625"/>
      <c r="N71" s="625"/>
      <c r="O71" s="625"/>
      <c r="P71" s="625"/>
      <c r="Q71" s="625"/>
    </row>
    <row r="72" spans="2:21" s="63" customFormat="1" ht="10.199999999999999" x14ac:dyDescent="0.2">
      <c r="B72" s="558"/>
      <c r="C72" s="558" t="s">
        <v>951</v>
      </c>
      <c r="D72" s="563" t="s">
        <v>753</v>
      </c>
      <c r="E72" s="563" t="s">
        <v>952</v>
      </c>
      <c r="F72" s="563" t="s">
        <v>752</v>
      </c>
      <c r="G72" s="563"/>
      <c r="H72" s="563"/>
      <c r="I72" s="563" t="s">
        <v>754</v>
      </c>
      <c r="J72" s="563"/>
      <c r="K72" s="563"/>
      <c r="L72" s="659" t="s">
        <v>751</v>
      </c>
      <c r="M72" s="659"/>
      <c r="N72" s="563"/>
      <c r="O72" s="558"/>
      <c r="Q72" s="558"/>
    </row>
    <row r="73" spans="2:21" ht="19.95" customHeight="1" x14ac:dyDescent="0.25">
      <c r="B73" s="55" t="s">
        <v>953</v>
      </c>
      <c r="D73" s="197" t="s">
        <v>1549</v>
      </c>
      <c r="E73" s="563"/>
      <c r="P73" s="558"/>
      <c r="Q73" s="559"/>
    </row>
    <row r="74" spans="2:21" x14ac:dyDescent="0.25">
      <c r="B74" s="558" t="s">
        <v>699</v>
      </c>
      <c r="C74" s="559"/>
      <c r="D74" s="659" t="s">
        <v>700</v>
      </c>
      <c r="E74" s="660"/>
      <c r="F74" s="660"/>
      <c r="G74" s="660"/>
      <c r="H74" s="660"/>
      <c r="I74" s="660"/>
      <c r="P74" s="559"/>
      <c r="Q74" s="559"/>
    </row>
    <row r="75" spans="2:21" x14ac:dyDescent="0.25">
      <c r="B75" s="648"/>
      <c r="C75" s="648"/>
      <c r="D75" s="648"/>
      <c r="E75" s="648"/>
      <c r="F75" s="648"/>
      <c r="G75" s="648"/>
      <c r="H75" s="648"/>
      <c r="I75" s="648"/>
      <c r="J75" s="648"/>
      <c r="K75" s="648"/>
    </row>
  </sheetData>
  <mergeCells count="19">
    <mergeCell ref="B7:N7"/>
    <mergeCell ref="M1:N1"/>
    <mergeCell ref="B2:N2"/>
    <mergeCell ref="B3:N3"/>
    <mergeCell ref="B4:N4"/>
    <mergeCell ref="B6:N6"/>
    <mergeCell ref="B75:K75"/>
    <mergeCell ref="K9:L9"/>
    <mergeCell ref="M9:N9"/>
    <mergeCell ref="B69:C69"/>
    <mergeCell ref="B71:Q71"/>
    <mergeCell ref="L72:M72"/>
    <mergeCell ref="D74:I74"/>
    <mergeCell ref="B9:B10"/>
    <mergeCell ref="C9:C10"/>
    <mergeCell ref="D9:D10"/>
    <mergeCell ref="E9:F9"/>
    <mergeCell ref="G9:H9"/>
    <mergeCell ref="I9:J9"/>
  </mergeCells>
  <pageMargins left="0.25" right="0.25" top="0.75" bottom="0.75" header="0.3" footer="0.3"/>
  <pageSetup paperSize="9" scale="62" orientation="portrait" r:id="rId1"/>
  <rowBreaks count="1" manualBreakCount="1">
    <brk id="24" max="1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9"/>
  <sheetViews>
    <sheetView view="pageBreakPreview" zoomScaleNormal="100" zoomScaleSheetLayoutView="100" workbookViewId="0">
      <selection activeCell="E16" sqref="E16"/>
    </sheetView>
  </sheetViews>
  <sheetFormatPr defaultColWidth="8.88671875" defaultRowHeight="13.2" x14ac:dyDescent="0.25"/>
  <cols>
    <col min="1" max="1" width="6.5546875" style="37" customWidth="1"/>
    <col min="2" max="2" width="36.109375" style="37" customWidth="1"/>
    <col min="3" max="3" width="21.6640625" style="37" customWidth="1"/>
    <col min="4" max="4" width="25.88671875" style="37" customWidth="1"/>
    <col min="5" max="5" width="41.6640625" style="37" customWidth="1"/>
    <col min="6" max="16384" width="8.88671875" style="37"/>
  </cols>
  <sheetData>
    <row r="1" spans="1:9" x14ac:dyDescent="0.25">
      <c r="E1" s="38" t="s">
        <v>374</v>
      </c>
    </row>
    <row r="2" spans="1:9" x14ac:dyDescent="0.25">
      <c r="A2" s="645" t="s">
        <v>0</v>
      </c>
      <c r="B2" s="645"/>
      <c r="C2" s="645"/>
      <c r="D2" s="645"/>
      <c r="E2" s="645"/>
    </row>
    <row r="3" spans="1:9" x14ac:dyDescent="0.25">
      <c r="A3" s="645" t="s">
        <v>295</v>
      </c>
      <c r="B3" s="645"/>
      <c r="C3" s="645"/>
      <c r="D3" s="645"/>
      <c r="E3" s="645"/>
    </row>
    <row r="4" spans="1:9" x14ac:dyDescent="0.25">
      <c r="A4" s="645" t="s">
        <v>1298</v>
      </c>
      <c r="B4" s="645"/>
      <c r="C4" s="645"/>
      <c r="D4" s="645"/>
      <c r="E4" s="645"/>
    </row>
    <row r="6" spans="1:9" x14ac:dyDescent="0.25">
      <c r="A6" s="653" t="s">
        <v>430</v>
      </c>
      <c r="B6" s="653"/>
      <c r="C6" s="653"/>
      <c r="D6" s="653"/>
      <c r="E6" s="653"/>
    </row>
    <row r="7" spans="1:9" ht="41.4" customHeight="1" x14ac:dyDescent="0.25">
      <c r="A7" s="654" t="s">
        <v>1244</v>
      </c>
      <c r="B7" s="653"/>
      <c r="C7" s="653"/>
      <c r="D7" s="653"/>
      <c r="E7" s="653"/>
    </row>
    <row r="9" spans="1:9" ht="70.2" customHeight="1" x14ac:dyDescent="0.25">
      <c r="A9" s="36" t="s">
        <v>421</v>
      </c>
      <c r="B9" s="36" t="s">
        <v>296</v>
      </c>
      <c r="C9" s="36" t="s">
        <v>297</v>
      </c>
      <c r="D9" s="36" t="s">
        <v>298</v>
      </c>
      <c r="E9" s="36" t="s">
        <v>227</v>
      </c>
      <c r="I9" s="22"/>
    </row>
    <row r="10" spans="1:9" ht="12.75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</row>
    <row r="11" spans="1:9" ht="12.75" x14ac:dyDescent="0.2">
      <c r="A11" s="128">
        <v>1</v>
      </c>
      <c r="B11" s="387" t="s">
        <v>422</v>
      </c>
      <c r="C11" s="129" t="s">
        <v>422</v>
      </c>
      <c r="D11" s="98" t="s">
        <v>422</v>
      </c>
      <c r="E11" s="98" t="s">
        <v>422</v>
      </c>
    </row>
    <row r="12" spans="1:9" ht="21.6" customHeight="1" x14ac:dyDescent="0.25">
      <c r="A12" s="960" t="s">
        <v>23</v>
      </c>
      <c r="B12" s="961"/>
      <c r="C12" s="35" t="s">
        <v>422</v>
      </c>
      <c r="D12" s="35" t="s">
        <v>422</v>
      </c>
      <c r="E12" s="35" t="s">
        <v>422</v>
      </c>
    </row>
    <row r="14" spans="1:9" ht="53.25" customHeight="1" x14ac:dyDescent="0.4">
      <c r="A14" s="635" t="s">
        <v>1508</v>
      </c>
      <c r="B14" s="814"/>
      <c r="C14" s="814"/>
      <c r="D14" s="814"/>
      <c r="E14" s="814"/>
      <c r="F14" s="265"/>
    </row>
    <row r="15" spans="1:9" x14ac:dyDescent="0.25">
      <c r="A15" s="81"/>
      <c r="B15" s="93"/>
      <c r="C15" s="81" t="s">
        <v>752</v>
      </c>
      <c r="D15" s="82" t="s">
        <v>812</v>
      </c>
      <c r="E15" s="83" t="s">
        <v>1509</v>
      </c>
      <c r="F15" s="81"/>
    </row>
    <row r="16" spans="1:9" ht="23.25" customHeight="1" x14ac:dyDescent="0.25">
      <c r="A16" s="55" t="s">
        <v>706</v>
      </c>
      <c r="B16" s="93"/>
      <c r="C16" s="55" t="s">
        <v>1578</v>
      </c>
      <c r="D16" s="81"/>
      <c r="E16" s="89"/>
      <c r="F16" s="89"/>
    </row>
    <row r="17" spans="1:6" x14ac:dyDescent="0.25">
      <c r="A17" s="92" t="s">
        <v>699</v>
      </c>
      <c r="B17" s="89"/>
      <c r="C17" s="624" t="s">
        <v>700</v>
      </c>
      <c r="D17" s="625"/>
      <c r="E17" s="625"/>
      <c r="F17" s="89"/>
    </row>
    <row r="19" spans="1:6" x14ac:dyDescent="0.25">
      <c r="A19" s="37" t="s">
        <v>299</v>
      </c>
    </row>
  </sheetData>
  <mergeCells count="8">
    <mergeCell ref="C17:E17"/>
    <mergeCell ref="A2:E2"/>
    <mergeCell ref="A3:E3"/>
    <mergeCell ref="A4:E4"/>
    <mergeCell ref="A12:B12"/>
    <mergeCell ref="A6:E6"/>
    <mergeCell ref="A7:E7"/>
    <mergeCell ref="A14:E14"/>
  </mergeCells>
  <pageMargins left="0.78740157480314965" right="0.78740157480314965" top="0.98425196850393704" bottom="0.59055118110236227" header="0.31496062992125984" footer="0.31496062992125984"/>
  <pageSetup paperSize="9" scale="9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EEFA"/>
  </sheetPr>
  <dimension ref="A1:J19"/>
  <sheetViews>
    <sheetView view="pageBreakPreview" zoomScale="110" zoomScaleNormal="100" zoomScaleSheetLayoutView="110" workbookViewId="0">
      <selection activeCell="G17" sqref="G17"/>
    </sheetView>
  </sheetViews>
  <sheetFormatPr defaultColWidth="8.88671875" defaultRowHeight="13.2" x14ac:dyDescent="0.25"/>
  <cols>
    <col min="1" max="1" width="5.33203125" style="37" customWidth="1"/>
    <col min="2" max="2" width="29.109375" style="37" customWidth="1"/>
    <col min="3" max="3" width="15.33203125" style="37" customWidth="1"/>
    <col min="4" max="4" width="14.44140625" style="37" customWidth="1"/>
    <col min="5" max="5" width="8.88671875" style="37"/>
    <col min="6" max="6" width="12" style="37" customWidth="1"/>
    <col min="7" max="7" width="15.44140625" style="37" customWidth="1"/>
    <col min="8" max="8" width="8.88671875" style="37"/>
    <col min="9" max="9" width="11.5546875" style="37" customWidth="1"/>
    <col min="10" max="10" width="15.88671875" style="37" customWidth="1"/>
    <col min="11" max="16384" width="8.88671875" style="37"/>
  </cols>
  <sheetData>
    <row r="1" spans="1:10" x14ac:dyDescent="0.25">
      <c r="I1" s="647" t="s">
        <v>306</v>
      </c>
      <c r="J1" s="647"/>
    </row>
    <row r="2" spans="1:10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x14ac:dyDescent="0.25">
      <c r="A3" s="645" t="s">
        <v>300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</row>
    <row r="6" spans="1:10" x14ac:dyDescent="0.25">
      <c r="A6" s="653" t="s">
        <v>494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27.6" customHeight="1" x14ac:dyDescent="0.25">
      <c r="A7" s="654" t="s">
        <v>1245</v>
      </c>
      <c r="B7" s="653"/>
      <c r="C7" s="653"/>
      <c r="D7" s="653"/>
      <c r="E7" s="653"/>
      <c r="F7" s="653"/>
      <c r="G7" s="653"/>
      <c r="H7" s="653"/>
      <c r="I7" s="653"/>
      <c r="J7" s="653"/>
    </row>
    <row r="9" spans="1:10" ht="34.950000000000003" customHeight="1" x14ac:dyDescent="0.25">
      <c r="A9" s="616" t="s">
        <v>421</v>
      </c>
      <c r="B9" s="616" t="s">
        <v>301</v>
      </c>
      <c r="C9" s="616" t="s">
        <v>302</v>
      </c>
      <c r="D9" s="616" t="s">
        <v>148</v>
      </c>
      <c r="E9" s="616" t="s">
        <v>205</v>
      </c>
      <c r="F9" s="616"/>
      <c r="G9" s="616"/>
      <c r="H9" s="616" t="s">
        <v>303</v>
      </c>
      <c r="I9" s="616"/>
      <c r="J9" s="616"/>
    </row>
    <row r="10" spans="1:10" x14ac:dyDescent="0.25">
      <c r="A10" s="616"/>
      <c r="B10" s="616"/>
      <c r="C10" s="616"/>
      <c r="D10" s="616"/>
      <c r="E10" s="616" t="s">
        <v>191</v>
      </c>
      <c r="F10" s="616" t="s">
        <v>155</v>
      </c>
      <c r="G10" s="616"/>
      <c r="H10" s="616" t="s">
        <v>191</v>
      </c>
      <c r="I10" s="616" t="s">
        <v>155</v>
      </c>
      <c r="J10" s="616"/>
    </row>
    <row r="11" spans="1:10" ht="65.400000000000006" customHeight="1" x14ac:dyDescent="0.25">
      <c r="A11" s="616"/>
      <c r="B11" s="616"/>
      <c r="C11" s="616"/>
      <c r="D11" s="616"/>
      <c r="E11" s="616"/>
      <c r="F11" s="36" t="s">
        <v>304</v>
      </c>
      <c r="G11" s="36" t="s">
        <v>305</v>
      </c>
      <c r="H11" s="616"/>
      <c r="I11" s="36" t="s">
        <v>304</v>
      </c>
      <c r="J11" s="36" t="s">
        <v>305</v>
      </c>
    </row>
    <row r="12" spans="1:10" ht="12.75" x14ac:dyDescent="0.2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</row>
    <row r="13" spans="1:10" ht="12.75" x14ac:dyDescent="0.2">
      <c r="A13" s="35">
        <v>1</v>
      </c>
      <c r="B13" s="382" t="s">
        <v>422</v>
      </c>
      <c r="C13" s="382" t="s">
        <v>422</v>
      </c>
      <c r="D13" s="382" t="s">
        <v>422</v>
      </c>
      <c r="E13" s="382" t="s">
        <v>422</v>
      </c>
      <c r="F13" s="382" t="s">
        <v>422</v>
      </c>
      <c r="G13" s="382" t="s">
        <v>422</v>
      </c>
      <c r="H13" s="382" t="s">
        <v>422</v>
      </c>
      <c r="I13" s="382" t="s">
        <v>422</v>
      </c>
      <c r="J13" s="382" t="s">
        <v>422</v>
      </c>
    </row>
    <row r="14" spans="1:10" ht="28.2" customHeight="1" x14ac:dyDescent="0.25">
      <c r="A14" s="628" t="s">
        <v>23</v>
      </c>
      <c r="B14" s="628"/>
      <c r="C14" s="382" t="s">
        <v>422</v>
      </c>
      <c r="D14" s="382" t="s">
        <v>422</v>
      </c>
      <c r="E14" s="382" t="s">
        <v>422</v>
      </c>
      <c r="F14" s="382" t="s">
        <v>422</v>
      </c>
      <c r="G14" s="382" t="s">
        <v>422</v>
      </c>
      <c r="H14" s="382" t="s">
        <v>422</v>
      </c>
      <c r="I14" s="382" t="s">
        <v>422</v>
      </c>
      <c r="J14" s="382" t="s">
        <v>422</v>
      </c>
    </row>
    <row r="16" spans="1:10" ht="47.25" customHeight="1" x14ac:dyDescent="0.4">
      <c r="A16" s="635" t="s">
        <v>1510</v>
      </c>
      <c r="B16" s="625"/>
      <c r="C16" s="625"/>
      <c r="D16" s="625"/>
      <c r="E16" s="625"/>
      <c r="F16" s="625"/>
      <c r="G16" s="625"/>
      <c r="H16" s="625"/>
      <c r="I16" s="625"/>
      <c r="J16" s="625"/>
    </row>
    <row r="17" spans="1:10" x14ac:dyDescent="0.25">
      <c r="A17" s="81"/>
      <c r="B17" s="93"/>
      <c r="C17" s="82" t="s">
        <v>752</v>
      </c>
      <c r="F17" s="93"/>
      <c r="G17" s="82" t="s">
        <v>812</v>
      </c>
      <c r="H17" s="93"/>
      <c r="I17" s="82" t="s">
        <v>751</v>
      </c>
      <c r="J17" s="93"/>
    </row>
    <row r="18" spans="1:10" ht="24.75" customHeight="1" x14ac:dyDescent="0.25">
      <c r="A18" s="55" t="s">
        <v>706</v>
      </c>
      <c r="B18" s="93"/>
      <c r="C18" s="55" t="s">
        <v>1578</v>
      </c>
      <c r="D18" s="81"/>
      <c r="E18" s="89"/>
      <c r="F18" s="89"/>
      <c r="G18" s="89"/>
      <c r="H18" s="89"/>
      <c r="I18" s="93"/>
      <c r="J18" s="93"/>
    </row>
    <row r="19" spans="1:10" x14ac:dyDescent="0.25">
      <c r="A19" s="92" t="s">
        <v>699</v>
      </c>
      <c r="B19" s="89"/>
      <c r="C19" s="624" t="s">
        <v>700</v>
      </c>
      <c r="D19" s="625"/>
      <c r="E19" s="625"/>
      <c r="F19" s="625"/>
      <c r="G19" s="625"/>
      <c r="H19" s="625"/>
      <c r="I19" s="93"/>
      <c r="J19" s="93"/>
    </row>
  </sheetData>
  <mergeCells count="19">
    <mergeCell ref="C19:H19"/>
    <mergeCell ref="F10:G10"/>
    <mergeCell ref="H10:H11"/>
    <mergeCell ref="I10:J10"/>
    <mergeCell ref="A6:J6"/>
    <mergeCell ref="A7:J7"/>
    <mergeCell ref="A9:A11"/>
    <mergeCell ref="B9:B11"/>
    <mergeCell ref="C9:C11"/>
    <mergeCell ref="D9:D11"/>
    <mergeCell ref="E9:G9"/>
    <mergeCell ref="H9:J9"/>
    <mergeCell ref="E10:E11"/>
    <mergeCell ref="I1:J1"/>
    <mergeCell ref="A2:J2"/>
    <mergeCell ref="A3:J3"/>
    <mergeCell ref="A4:J4"/>
    <mergeCell ref="A16:J16"/>
    <mergeCell ref="A14:B14"/>
  </mergeCells>
  <pageMargins left="0.78740157480314965" right="0.78740157480314965" top="0.98425196850393704" bottom="0.59055118110236227" header="0.31496062992125984" footer="0.31496062992125984"/>
  <pageSetup paperSize="9" scale="9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I22"/>
  <sheetViews>
    <sheetView view="pageBreakPreview" zoomScale="120" zoomScaleNormal="100" zoomScaleSheetLayoutView="120" workbookViewId="0">
      <selection activeCell="G20" sqref="G20"/>
    </sheetView>
  </sheetViews>
  <sheetFormatPr defaultColWidth="8.88671875" defaultRowHeight="13.2" x14ac:dyDescent="0.25"/>
  <cols>
    <col min="1" max="1" width="4.109375" style="37" customWidth="1"/>
    <col min="2" max="2" width="32.6640625" style="37" customWidth="1"/>
    <col min="3" max="3" width="8.109375" style="37" customWidth="1"/>
    <col min="4" max="4" width="14.109375" style="37" customWidth="1"/>
    <col min="5" max="5" width="12.6640625" style="37" customWidth="1"/>
    <col min="6" max="6" width="11.6640625" style="37" customWidth="1"/>
    <col min="7" max="7" width="16" style="37" customWidth="1"/>
    <col min="8" max="8" width="14.5546875" style="37" customWidth="1"/>
    <col min="9" max="9" width="16" style="37" customWidth="1"/>
    <col min="10" max="16384" width="8.88671875" style="37"/>
  </cols>
  <sheetData>
    <row r="1" spans="1:9" x14ac:dyDescent="0.25">
      <c r="H1" s="647" t="s">
        <v>308</v>
      </c>
      <c r="I1" s="647"/>
    </row>
    <row r="2" spans="1:9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</row>
    <row r="3" spans="1:9" x14ac:dyDescent="0.25">
      <c r="A3" s="645" t="s">
        <v>307</v>
      </c>
      <c r="B3" s="645"/>
      <c r="C3" s="645"/>
      <c r="D3" s="645"/>
      <c r="E3" s="645"/>
      <c r="F3" s="645"/>
      <c r="G3" s="645"/>
      <c r="H3" s="645"/>
      <c r="I3" s="645"/>
    </row>
    <row r="4" spans="1:9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</row>
    <row r="6" spans="1:9" x14ac:dyDescent="0.25">
      <c r="A6" s="653" t="s">
        <v>430</v>
      </c>
      <c r="B6" s="653"/>
      <c r="C6" s="653"/>
      <c r="D6" s="653"/>
      <c r="E6" s="653"/>
      <c r="F6" s="653"/>
      <c r="G6" s="653"/>
      <c r="H6" s="653"/>
      <c r="I6" s="653"/>
    </row>
    <row r="7" spans="1:9" ht="26.4" customHeight="1" x14ac:dyDescent="0.25">
      <c r="A7" s="654" t="s">
        <v>1246</v>
      </c>
      <c r="B7" s="653"/>
      <c r="C7" s="653"/>
      <c r="D7" s="653"/>
      <c r="E7" s="653"/>
      <c r="F7" s="653"/>
      <c r="G7" s="653"/>
      <c r="H7" s="653"/>
      <c r="I7" s="653"/>
    </row>
    <row r="9" spans="1:9" x14ac:dyDescent="0.25">
      <c r="A9" s="616" t="s">
        <v>421</v>
      </c>
      <c r="B9" s="616" t="s">
        <v>148</v>
      </c>
      <c r="C9" s="616" t="s">
        <v>309</v>
      </c>
      <c r="D9" s="616"/>
      <c r="E9" s="616"/>
      <c r="F9" s="616"/>
      <c r="G9" s="616"/>
      <c r="H9" s="616"/>
      <c r="I9" s="616"/>
    </row>
    <row r="10" spans="1:9" x14ac:dyDescent="0.25">
      <c r="A10" s="616"/>
      <c r="B10" s="616"/>
      <c r="C10" s="616" t="s">
        <v>310</v>
      </c>
      <c r="D10" s="616"/>
      <c r="E10" s="616"/>
      <c r="F10" s="616" t="s">
        <v>311</v>
      </c>
      <c r="G10" s="616"/>
      <c r="H10" s="616"/>
      <c r="I10" s="616"/>
    </row>
    <row r="11" spans="1:9" x14ac:dyDescent="0.25">
      <c r="A11" s="616"/>
      <c r="B11" s="616"/>
      <c r="C11" s="616" t="s">
        <v>191</v>
      </c>
      <c r="D11" s="616" t="s">
        <v>155</v>
      </c>
      <c r="E11" s="616"/>
      <c r="F11" s="616" t="s">
        <v>191</v>
      </c>
      <c r="G11" s="616" t="s">
        <v>155</v>
      </c>
      <c r="H11" s="616"/>
      <c r="I11" s="24"/>
    </row>
    <row r="12" spans="1:9" x14ac:dyDescent="0.25">
      <c r="A12" s="616"/>
      <c r="B12" s="616"/>
      <c r="C12" s="616"/>
      <c r="D12" s="616" t="s">
        <v>312</v>
      </c>
      <c r="E12" s="616" t="s">
        <v>313</v>
      </c>
      <c r="F12" s="616"/>
      <c r="G12" s="36" t="s">
        <v>314</v>
      </c>
      <c r="H12" s="616" t="s">
        <v>316</v>
      </c>
      <c r="I12" s="616" t="s">
        <v>317</v>
      </c>
    </row>
    <row r="13" spans="1:9" ht="26.4" x14ac:dyDescent="0.25">
      <c r="A13" s="616"/>
      <c r="B13" s="616"/>
      <c r="C13" s="616"/>
      <c r="D13" s="616"/>
      <c r="E13" s="616"/>
      <c r="F13" s="616"/>
      <c r="G13" s="36" t="s">
        <v>315</v>
      </c>
      <c r="H13" s="616"/>
      <c r="I13" s="616"/>
    </row>
    <row r="14" spans="1:9" ht="12.75" x14ac:dyDescent="0.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</row>
    <row r="15" spans="1:9" x14ac:dyDescent="0.25">
      <c r="A15" s="35">
        <v>1</v>
      </c>
      <c r="B15" s="17" t="s">
        <v>32</v>
      </c>
      <c r="C15" s="449">
        <v>0</v>
      </c>
      <c r="D15" s="449">
        <v>0</v>
      </c>
      <c r="E15" s="449">
        <v>0</v>
      </c>
      <c r="F15" s="343">
        <v>20</v>
      </c>
      <c r="G15" s="343">
        <v>20</v>
      </c>
      <c r="H15" s="343">
        <v>0</v>
      </c>
      <c r="I15" s="343">
        <v>25000</v>
      </c>
    </row>
    <row r="16" spans="1:9" x14ac:dyDescent="0.25">
      <c r="A16" s="35">
        <v>2</v>
      </c>
      <c r="B16" s="17" t="s">
        <v>35</v>
      </c>
      <c r="C16" s="449">
        <v>0</v>
      </c>
      <c r="D16" s="449">
        <v>0</v>
      </c>
      <c r="E16" s="449">
        <v>0</v>
      </c>
      <c r="F16" s="343">
        <v>1</v>
      </c>
      <c r="G16" s="343">
        <v>0</v>
      </c>
      <c r="H16" s="343">
        <v>0</v>
      </c>
      <c r="I16" s="343">
        <v>0</v>
      </c>
    </row>
    <row r="17" spans="1:9" ht="12.75" x14ac:dyDescent="0.2">
      <c r="A17" s="35" t="s">
        <v>22</v>
      </c>
      <c r="B17" s="17"/>
      <c r="C17" s="17"/>
      <c r="D17" s="17"/>
      <c r="E17" s="17"/>
      <c r="F17" s="17"/>
      <c r="G17" s="17"/>
      <c r="H17" s="17"/>
      <c r="I17" s="17"/>
    </row>
    <row r="19" spans="1:9" ht="50.4" customHeight="1" x14ac:dyDescent="0.4">
      <c r="A19" s="635" t="s">
        <v>1510</v>
      </c>
      <c r="B19" s="625"/>
      <c r="C19" s="625"/>
      <c r="D19" s="625"/>
      <c r="E19" s="625"/>
      <c r="F19" s="625"/>
      <c r="G19" s="625"/>
      <c r="H19" s="625"/>
      <c r="I19" s="625"/>
    </row>
    <row r="20" spans="1:9" x14ac:dyDescent="0.25">
      <c r="A20" s="81"/>
      <c r="B20" s="93"/>
      <c r="E20" s="81" t="s">
        <v>752</v>
      </c>
      <c r="G20" s="82" t="s">
        <v>812</v>
      </c>
      <c r="I20" s="81" t="s">
        <v>751</v>
      </c>
    </row>
    <row r="21" spans="1:9" ht="23.25" customHeight="1" x14ac:dyDescent="0.25">
      <c r="A21" s="55" t="s">
        <v>706</v>
      </c>
      <c r="B21" s="93"/>
      <c r="C21" s="55" t="s">
        <v>1578</v>
      </c>
      <c r="D21" s="81"/>
      <c r="E21" s="89"/>
      <c r="F21" s="89"/>
      <c r="G21" s="89"/>
      <c r="H21" s="89"/>
      <c r="I21" s="93"/>
    </row>
    <row r="22" spans="1:9" x14ac:dyDescent="0.25">
      <c r="A22" s="92" t="s">
        <v>699</v>
      </c>
      <c r="B22" s="89"/>
      <c r="C22" s="624" t="s">
        <v>700</v>
      </c>
      <c r="D22" s="625"/>
      <c r="E22" s="625"/>
      <c r="F22" s="625"/>
      <c r="G22" s="625"/>
      <c r="H22" s="625"/>
      <c r="I22" s="93"/>
    </row>
  </sheetData>
  <mergeCells count="21">
    <mergeCell ref="A6:I6"/>
    <mergeCell ref="A7:I7"/>
    <mergeCell ref="H1:I1"/>
    <mergeCell ref="A2:I2"/>
    <mergeCell ref="A3:I3"/>
    <mergeCell ref="A4:I4"/>
    <mergeCell ref="C10:E10"/>
    <mergeCell ref="F10:I10"/>
    <mergeCell ref="C11:C13"/>
    <mergeCell ref="A19:I19"/>
    <mergeCell ref="C22:H22"/>
    <mergeCell ref="I12:I13"/>
    <mergeCell ref="D11:E11"/>
    <mergeCell ref="F11:F13"/>
    <mergeCell ref="G11:H11"/>
    <mergeCell ref="D12:D13"/>
    <mergeCell ref="E12:E13"/>
    <mergeCell ref="H12:H13"/>
    <mergeCell ref="A9:A13"/>
    <mergeCell ref="B9:B13"/>
    <mergeCell ref="C9:I9"/>
  </mergeCells>
  <pageMargins left="0.98425196850393704" right="0.59055118110236227" top="0.78740157480314965" bottom="0.78740157480314965" header="0.31496062992125984" footer="0.31496062992125984"/>
  <pageSetup paperSize="9" scale="9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110" zoomScaleNormal="100" zoomScaleSheetLayoutView="110" workbookViewId="0">
      <selection activeCell="M21" sqref="M21"/>
    </sheetView>
  </sheetViews>
  <sheetFormatPr defaultColWidth="8.88671875" defaultRowHeight="13.2" x14ac:dyDescent="0.25"/>
  <cols>
    <col min="1" max="1" width="5.109375" style="37" customWidth="1"/>
    <col min="2" max="2" width="23.5546875" style="37" customWidth="1"/>
    <col min="3" max="3" width="15.33203125" style="37" customWidth="1"/>
    <col min="4" max="4" width="15.88671875" style="37" customWidth="1"/>
    <col min="5" max="5" width="21" style="37" customWidth="1"/>
    <col min="6" max="6" width="13.88671875" style="37" customWidth="1"/>
    <col min="7" max="8" width="18.44140625" style="37" customWidth="1"/>
    <col min="9" max="16384" width="8.88671875" style="37"/>
  </cols>
  <sheetData>
    <row r="1" spans="1:8" x14ac:dyDescent="0.25">
      <c r="G1" s="647" t="s">
        <v>326</v>
      </c>
      <c r="H1" s="647"/>
    </row>
    <row r="2" spans="1:8" x14ac:dyDescent="0.25">
      <c r="A2" s="645" t="s">
        <v>0</v>
      </c>
      <c r="B2" s="645"/>
      <c r="C2" s="645"/>
      <c r="D2" s="645"/>
      <c r="E2" s="645"/>
      <c r="F2" s="645"/>
      <c r="G2" s="645"/>
      <c r="H2" s="645"/>
    </row>
    <row r="3" spans="1:8" x14ac:dyDescent="0.25">
      <c r="A3" s="645" t="s">
        <v>318</v>
      </c>
      <c r="B3" s="645"/>
      <c r="C3" s="645"/>
      <c r="D3" s="645"/>
      <c r="E3" s="645"/>
      <c r="F3" s="645"/>
      <c r="G3" s="645"/>
      <c r="H3" s="645"/>
    </row>
    <row r="4" spans="1:8" x14ac:dyDescent="0.25">
      <c r="A4" s="645" t="s">
        <v>1298</v>
      </c>
      <c r="B4" s="645"/>
      <c r="C4" s="645"/>
      <c r="D4" s="645"/>
      <c r="E4" s="645"/>
      <c r="F4" s="645"/>
      <c r="G4" s="645"/>
      <c r="H4" s="645"/>
    </row>
    <row r="6" spans="1:8" x14ac:dyDescent="0.25">
      <c r="A6" s="653" t="s">
        <v>430</v>
      </c>
      <c r="B6" s="653"/>
      <c r="C6" s="653"/>
      <c r="D6" s="653"/>
      <c r="E6" s="653"/>
      <c r="F6" s="653"/>
      <c r="G6" s="653"/>
      <c r="H6" s="653"/>
    </row>
    <row r="7" spans="1:8" ht="28.95" customHeight="1" x14ac:dyDescent="0.25">
      <c r="A7" s="654" t="s">
        <v>1247</v>
      </c>
      <c r="B7" s="653"/>
      <c r="C7" s="653"/>
      <c r="D7" s="653"/>
      <c r="E7" s="653"/>
      <c r="F7" s="653"/>
      <c r="G7" s="653"/>
      <c r="H7" s="653"/>
    </row>
    <row r="9" spans="1:8" ht="44.4" customHeight="1" x14ac:dyDescent="0.25">
      <c r="A9" s="616" t="s">
        <v>159</v>
      </c>
      <c r="B9" s="616" t="s">
        <v>203</v>
      </c>
      <c r="C9" s="616" t="s">
        <v>319</v>
      </c>
      <c r="D9" s="616"/>
      <c r="E9" s="616"/>
      <c r="F9" s="616" t="s">
        <v>320</v>
      </c>
      <c r="G9" s="616"/>
      <c r="H9" s="616" t="s">
        <v>198</v>
      </c>
    </row>
    <row r="10" spans="1:8" x14ac:dyDescent="0.25">
      <c r="A10" s="616"/>
      <c r="B10" s="616"/>
      <c r="C10" s="616" t="s">
        <v>321</v>
      </c>
      <c r="D10" s="616" t="s">
        <v>322</v>
      </c>
      <c r="E10" s="616"/>
      <c r="F10" s="616" t="s">
        <v>323</v>
      </c>
      <c r="G10" s="616" t="s">
        <v>324</v>
      </c>
      <c r="H10" s="616"/>
    </row>
    <row r="11" spans="1:8" ht="70.2" customHeight="1" x14ac:dyDescent="0.25">
      <c r="A11" s="616"/>
      <c r="B11" s="616"/>
      <c r="C11" s="616"/>
      <c r="D11" s="36" t="s">
        <v>312</v>
      </c>
      <c r="E11" s="36" t="s">
        <v>325</v>
      </c>
      <c r="F11" s="616"/>
      <c r="G11" s="616"/>
      <c r="H11" s="616"/>
    </row>
    <row r="12" spans="1:8" ht="13.2" customHeight="1" x14ac:dyDescent="0.2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</row>
    <row r="13" spans="1:8" ht="13.2" customHeight="1" x14ac:dyDescent="0.2">
      <c r="A13" s="35">
        <v>1</v>
      </c>
      <c r="B13" s="35" t="s">
        <v>422</v>
      </c>
      <c r="C13" s="382" t="s">
        <v>422</v>
      </c>
      <c r="D13" s="382" t="s">
        <v>422</v>
      </c>
      <c r="E13" s="382" t="s">
        <v>422</v>
      </c>
      <c r="F13" s="382" t="s">
        <v>422</v>
      </c>
      <c r="G13" s="382" t="s">
        <v>422</v>
      </c>
      <c r="H13" s="382" t="s">
        <v>422</v>
      </c>
    </row>
    <row r="15" spans="1:8" ht="42.75" customHeight="1" x14ac:dyDescent="0.4">
      <c r="A15" s="635" t="s">
        <v>1511</v>
      </c>
      <c r="B15" s="625"/>
      <c r="C15" s="625"/>
      <c r="D15" s="625"/>
      <c r="E15" s="625"/>
      <c r="F15" s="625"/>
      <c r="G15" s="625"/>
      <c r="H15" s="625"/>
    </row>
    <row r="16" spans="1:8" x14ac:dyDescent="0.25">
      <c r="A16" s="81"/>
      <c r="B16" s="93"/>
      <c r="C16" s="93"/>
      <c r="D16" s="82" t="s">
        <v>752</v>
      </c>
      <c r="F16" s="82" t="s">
        <v>812</v>
      </c>
      <c r="H16" s="81" t="s">
        <v>751</v>
      </c>
    </row>
    <row r="17" spans="1:8" ht="28.5" customHeight="1" x14ac:dyDescent="0.25">
      <c r="A17" s="55" t="s">
        <v>706</v>
      </c>
      <c r="B17" s="93"/>
      <c r="C17" s="55" t="s">
        <v>1578</v>
      </c>
      <c r="D17" s="81"/>
      <c r="E17" s="89"/>
      <c r="F17" s="89"/>
      <c r="G17" s="89"/>
      <c r="H17" s="89"/>
    </row>
    <row r="18" spans="1:8" x14ac:dyDescent="0.25">
      <c r="A18" s="92" t="s">
        <v>699</v>
      </c>
      <c r="B18" s="89"/>
      <c r="C18" s="624" t="s">
        <v>700</v>
      </c>
      <c r="D18" s="625"/>
      <c r="E18" s="625"/>
      <c r="F18" s="625"/>
      <c r="G18" s="625"/>
      <c r="H18" s="625"/>
    </row>
  </sheetData>
  <mergeCells count="17">
    <mergeCell ref="C18:H18"/>
    <mergeCell ref="A6:H6"/>
    <mergeCell ref="A7:H7"/>
    <mergeCell ref="A9:A11"/>
    <mergeCell ref="B9:B11"/>
    <mergeCell ref="C9:E9"/>
    <mergeCell ref="F9:G9"/>
    <mergeCell ref="H9:H11"/>
    <mergeCell ref="C10:C11"/>
    <mergeCell ref="D10:E10"/>
    <mergeCell ref="F10:F11"/>
    <mergeCell ref="G10:G11"/>
    <mergeCell ref="G1:H1"/>
    <mergeCell ref="A2:H2"/>
    <mergeCell ref="A3:H3"/>
    <mergeCell ref="A4:H4"/>
    <mergeCell ref="A15:H15"/>
  </mergeCells>
  <pageMargins left="0.98425196850393704" right="0.59055118110236227" top="0.78740157480314965" bottom="0.78740157480314965" header="0.31496062992125984" footer="0.31496062992125984"/>
  <pageSetup paperSize="9" scale="9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19"/>
  <sheetViews>
    <sheetView view="pageBreakPreview" zoomScale="110" zoomScaleNormal="100" zoomScaleSheetLayoutView="110" workbookViewId="0">
      <selection activeCell="A16" sqref="A16:E16"/>
    </sheetView>
  </sheetViews>
  <sheetFormatPr defaultColWidth="8.88671875" defaultRowHeight="13.2" x14ac:dyDescent="0.25"/>
  <cols>
    <col min="1" max="1" width="4.33203125" style="37" customWidth="1"/>
    <col min="2" max="2" width="40.88671875" style="37" customWidth="1"/>
    <col min="3" max="3" width="43.5546875" style="37" customWidth="1"/>
    <col min="4" max="4" width="57.6640625" style="37" customWidth="1"/>
    <col min="5" max="16384" width="8.88671875" style="37"/>
  </cols>
  <sheetData>
    <row r="1" spans="1:5" x14ac:dyDescent="0.25">
      <c r="D1" s="38" t="s">
        <v>328</v>
      </c>
    </row>
    <row r="2" spans="1:5" x14ac:dyDescent="0.25">
      <c r="A2" s="645" t="s">
        <v>0</v>
      </c>
      <c r="B2" s="645"/>
      <c r="C2" s="645"/>
      <c r="D2" s="645"/>
    </row>
    <row r="3" spans="1:5" x14ac:dyDescent="0.25">
      <c r="A3" s="645" t="s">
        <v>327</v>
      </c>
      <c r="B3" s="645"/>
      <c r="C3" s="645"/>
      <c r="D3" s="645"/>
    </row>
    <row r="4" spans="1:5" x14ac:dyDescent="0.25">
      <c r="A4" s="962" t="s">
        <v>1298</v>
      </c>
      <c r="B4" s="962"/>
      <c r="C4" s="962"/>
      <c r="D4" s="962"/>
    </row>
    <row r="6" spans="1:5" x14ac:dyDescent="0.25">
      <c r="A6" s="653" t="s">
        <v>431</v>
      </c>
      <c r="B6" s="653"/>
      <c r="C6" s="653"/>
      <c r="D6" s="653"/>
    </row>
    <row r="7" spans="1:5" ht="27" customHeight="1" x14ac:dyDescent="0.25">
      <c r="A7" s="654" t="s">
        <v>1065</v>
      </c>
      <c r="B7" s="654"/>
      <c r="C7" s="654"/>
      <c r="D7" s="654"/>
    </row>
    <row r="9" spans="1:5" ht="47.4" customHeight="1" x14ac:dyDescent="0.25">
      <c r="A9" s="36" t="s">
        <v>421</v>
      </c>
      <c r="B9" s="36" t="s">
        <v>329</v>
      </c>
      <c r="C9" s="36" t="s">
        <v>245</v>
      </c>
      <c r="D9" s="36" t="s">
        <v>330</v>
      </c>
    </row>
    <row r="10" spans="1:5" ht="12.75" x14ac:dyDescent="0.2">
      <c r="A10" s="18">
        <v>1</v>
      </c>
      <c r="B10" s="18">
        <v>2</v>
      </c>
      <c r="C10" s="18">
        <v>3</v>
      </c>
      <c r="D10" s="18">
        <v>4</v>
      </c>
    </row>
    <row r="11" spans="1:5" s="28" customFormat="1" x14ac:dyDescent="0.25">
      <c r="A11" s="459">
        <v>1</v>
      </c>
      <c r="B11" s="78" t="s">
        <v>6</v>
      </c>
      <c r="C11" s="459">
        <v>18</v>
      </c>
      <c r="D11" s="459">
        <v>600</v>
      </c>
    </row>
    <row r="12" spans="1:5" s="28" customFormat="1" x14ac:dyDescent="0.25">
      <c r="A12" s="459">
        <v>2</v>
      </c>
      <c r="B12" s="78" t="s">
        <v>695</v>
      </c>
      <c r="C12" s="459">
        <v>11</v>
      </c>
      <c r="D12" s="459">
        <v>15.5</v>
      </c>
    </row>
    <row r="13" spans="1:5" s="28" customFormat="1" x14ac:dyDescent="0.25">
      <c r="A13" s="266">
        <v>3</v>
      </c>
      <c r="B13" s="465" t="s">
        <v>62</v>
      </c>
      <c r="C13" s="478">
        <v>6</v>
      </c>
      <c r="D13" s="478">
        <v>120</v>
      </c>
    </row>
    <row r="14" spans="1:5" ht="15.6" customHeight="1" x14ac:dyDescent="0.25">
      <c r="A14" s="839" t="s">
        <v>23</v>
      </c>
      <c r="B14" s="839"/>
      <c r="C14" s="459">
        <f>SUM(C11:C13)</f>
        <v>35</v>
      </c>
      <c r="D14" s="459">
        <f>SUM(D11:D13)</f>
        <v>735.5</v>
      </c>
    </row>
    <row r="16" spans="1:5" ht="45" customHeight="1" x14ac:dyDescent="0.4">
      <c r="A16" s="635" t="s">
        <v>1360</v>
      </c>
      <c r="B16" s="625"/>
      <c r="C16" s="625"/>
      <c r="D16" s="625"/>
      <c r="E16" s="625"/>
    </row>
    <row r="17" spans="1:5" ht="21.75" customHeight="1" x14ac:dyDescent="0.25">
      <c r="A17" s="81"/>
      <c r="B17" s="93"/>
      <c r="C17" s="944" t="s">
        <v>1512</v>
      </c>
      <c r="D17" s="945"/>
      <c r="E17" s="84"/>
    </row>
    <row r="18" spans="1:5" ht="24" customHeight="1" x14ac:dyDescent="0.25">
      <c r="A18" s="55" t="s">
        <v>706</v>
      </c>
      <c r="B18" s="93"/>
      <c r="C18" s="55" t="s">
        <v>1578</v>
      </c>
      <c r="D18" s="81"/>
      <c r="E18" s="92"/>
    </row>
    <row r="19" spans="1:5" x14ac:dyDescent="0.25">
      <c r="A19" s="92" t="s">
        <v>699</v>
      </c>
      <c r="B19" s="89"/>
      <c r="C19" s="624" t="s">
        <v>700</v>
      </c>
      <c r="D19" s="625"/>
      <c r="E19" s="89"/>
    </row>
  </sheetData>
  <mergeCells count="9">
    <mergeCell ref="A16:E16"/>
    <mergeCell ref="C19:D19"/>
    <mergeCell ref="A14:B14"/>
    <mergeCell ref="A6:D6"/>
    <mergeCell ref="A2:D2"/>
    <mergeCell ref="A3:D3"/>
    <mergeCell ref="A4:D4"/>
    <mergeCell ref="A7:D7"/>
    <mergeCell ref="C17:D17"/>
  </mergeCells>
  <pageMargins left="0.98425196850393704" right="0.59055118110236227" top="0.78740157480314965" bottom="0.78740157480314965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1"/>
  <sheetViews>
    <sheetView view="pageBreakPreview" zoomScale="70" zoomScaleNormal="90" zoomScaleSheetLayoutView="70" workbookViewId="0">
      <selection activeCell="B57" sqref="B57"/>
    </sheetView>
  </sheetViews>
  <sheetFormatPr defaultColWidth="8.88671875" defaultRowHeight="13.2" x14ac:dyDescent="0.25"/>
  <cols>
    <col min="1" max="1" width="5.33203125" style="251" customWidth="1"/>
    <col min="2" max="2" width="58" style="251" customWidth="1"/>
    <col min="3" max="3" width="9.6640625" style="251" hidden="1" customWidth="1"/>
    <col min="4" max="4" width="30.88671875" style="251" customWidth="1"/>
    <col min="5" max="5" width="27.5546875" style="251" customWidth="1"/>
    <col min="6" max="6" width="13.6640625" style="251" customWidth="1"/>
    <col min="7" max="7" width="20.44140625" style="251" customWidth="1"/>
    <col min="8" max="8" width="11.88671875" style="251" customWidth="1"/>
    <col min="9" max="9" width="17" style="251" customWidth="1"/>
    <col min="10" max="10" width="25.109375" style="251" customWidth="1"/>
    <col min="11" max="11" width="28.5546875" style="251" customWidth="1"/>
    <col min="12" max="12" width="11.6640625" style="251" customWidth="1"/>
    <col min="13" max="16384" width="8.88671875" style="39"/>
  </cols>
  <sheetData>
    <row r="1" spans="1:12" ht="12.75" customHeight="1" x14ac:dyDescent="0.25">
      <c r="J1" s="647" t="s">
        <v>193</v>
      </c>
      <c r="K1" s="647"/>
    </row>
    <row r="2" spans="1:12" ht="12.75" customHeight="1" x14ac:dyDescent="0.25">
      <c r="A2" s="645" t="s">
        <v>0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</row>
    <row r="3" spans="1:12" ht="24" customHeight="1" x14ac:dyDescent="0.25">
      <c r="A3" s="666" t="s">
        <v>846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</row>
    <row r="4" spans="1:12" ht="12.75" customHeight="1" x14ac:dyDescent="0.25">
      <c r="A4" s="645" t="s">
        <v>1298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</row>
    <row r="6" spans="1:12" ht="12.75" customHeight="1" x14ac:dyDescent="0.25">
      <c r="A6" s="653" t="s">
        <v>439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</row>
    <row r="7" spans="1:12" ht="12.6" customHeight="1" x14ac:dyDescent="0.25">
      <c r="A7" s="654" t="s">
        <v>1206</v>
      </c>
      <c r="B7" s="654"/>
      <c r="C7" s="654"/>
      <c r="D7" s="654"/>
      <c r="E7" s="654"/>
      <c r="F7" s="654"/>
      <c r="G7" s="654"/>
      <c r="H7" s="654"/>
      <c r="I7" s="654"/>
      <c r="J7" s="654"/>
      <c r="K7" s="654"/>
    </row>
    <row r="9" spans="1:12" ht="12.75" customHeight="1" x14ac:dyDescent="0.25">
      <c r="A9" s="649" t="s">
        <v>421</v>
      </c>
      <c r="B9" s="649" t="s">
        <v>175</v>
      </c>
      <c r="C9" s="649" t="s">
        <v>176</v>
      </c>
      <c r="D9" s="664" t="s">
        <v>177</v>
      </c>
      <c r="E9" s="649" t="s">
        <v>178</v>
      </c>
      <c r="F9" s="637" t="s">
        <v>179</v>
      </c>
      <c r="G9" s="662"/>
      <c r="H9" s="662"/>
      <c r="I9" s="662"/>
      <c r="J9" s="663"/>
      <c r="L9" s="39"/>
    </row>
    <row r="10" spans="1:12" ht="125.4" customHeight="1" x14ac:dyDescent="0.25">
      <c r="A10" s="650"/>
      <c r="B10" s="650"/>
      <c r="C10" s="650"/>
      <c r="D10" s="665"/>
      <c r="E10" s="650"/>
      <c r="F10" s="250" t="s">
        <v>180</v>
      </c>
      <c r="G10" s="250" t="s">
        <v>181</v>
      </c>
      <c r="H10" s="250" t="s">
        <v>182</v>
      </c>
      <c r="I10" s="250" t="s">
        <v>183</v>
      </c>
      <c r="J10" s="250" t="s">
        <v>184</v>
      </c>
      <c r="L10" s="39"/>
    </row>
    <row r="11" spans="1:12" ht="12.75" customHeight="1" x14ac:dyDescent="0.2">
      <c r="A11" s="252">
        <v>1</v>
      </c>
      <c r="B11" s="252">
        <v>2</v>
      </c>
      <c r="C11" s="252">
        <v>3</v>
      </c>
      <c r="D11" s="253">
        <v>4</v>
      </c>
      <c r="E11" s="252">
        <v>5</v>
      </c>
      <c r="F11" s="252">
        <v>6</v>
      </c>
      <c r="G11" s="252">
        <v>7</v>
      </c>
      <c r="H11" s="252">
        <v>8</v>
      </c>
      <c r="I11" s="252">
        <v>9</v>
      </c>
      <c r="J11" s="252">
        <v>10</v>
      </c>
      <c r="L11" s="39"/>
    </row>
    <row r="12" spans="1:12" s="457" customFormat="1" ht="66" x14ac:dyDescent="0.25">
      <c r="A12" s="459">
        <v>1</v>
      </c>
      <c r="B12" s="70" t="s">
        <v>1104</v>
      </c>
      <c r="C12" s="21" t="s">
        <v>784</v>
      </c>
      <c r="D12" s="492" t="s">
        <v>1108</v>
      </c>
      <c r="E12" s="21" t="s">
        <v>1105</v>
      </c>
      <c r="F12" s="21" t="s">
        <v>818</v>
      </c>
      <c r="G12" s="21" t="s">
        <v>505</v>
      </c>
      <c r="H12" s="21" t="s">
        <v>378</v>
      </c>
      <c r="I12" s="21" t="s">
        <v>379</v>
      </c>
      <c r="J12" s="459" t="s">
        <v>1045</v>
      </c>
    </row>
    <row r="13" spans="1:12" s="457" customFormat="1" ht="26.4" x14ac:dyDescent="0.25">
      <c r="A13" s="459">
        <v>2</v>
      </c>
      <c r="B13" s="78" t="s">
        <v>1190</v>
      </c>
      <c r="C13" s="459" t="s">
        <v>787</v>
      </c>
      <c r="D13" s="459" t="s">
        <v>1191</v>
      </c>
      <c r="E13" s="459" t="s">
        <v>778</v>
      </c>
      <c r="F13" s="459" t="s">
        <v>422</v>
      </c>
      <c r="G13" s="459" t="s">
        <v>422</v>
      </c>
      <c r="H13" s="273" t="s">
        <v>422</v>
      </c>
      <c r="I13" s="273" t="s">
        <v>422</v>
      </c>
      <c r="J13" s="273" t="s">
        <v>422</v>
      </c>
    </row>
    <row r="14" spans="1:12" s="457" customFormat="1" ht="26.4" x14ac:dyDescent="0.25">
      <c r="A14" s="459">
        <v>3</v>
      </c>
      <c r="B14" s="70" t="s">
        <v>1115</v>
      </c>
      <c r="C14" s="491" t="s">
        <v>787</v>
      </c>
      <c r="D14" s="492" t="s">
        <v>1119</v>
      </c>
      <c r="E14" s="459" t="s">
        <v>733</v>
      </c>
      <c r="F14" s="461" t="s">
        <v>422</v>
      </c>
      <c r="G14" s="461" t="s">
        <v>422</v>
      </c>
      <c r="H14" s="503" t="s">
        <v>422</v>
      </c>
      <c r="I14" s="273" t="s">
        <v>422</v>
      </c>
      <c r="J14" s="273" t="s">
        <v>422</v>
      </c>
    </row>
    <row r="15" spans="1:12" s="457" customFormat="1" ht="39.6" x14ac:dyDescent="0.25">
      <c r="A15" s="459">
        <v>4</v>
      </c>
      <c r="B15" s="71" t="s">
        <v>1118</v>
      </c>
      <c r="C15" s="461" t="s">
        <v>787</v>
      </c>
      <c r="D15" s="492" t="s">
        <v>1122</v>
      </c>
      <c r="E15" s="461" t="s">
        <v>735</v>
      </c>
      <c r="F15" s="459" t="s">
        <v>422</v>
      </c>
      <c r="G15" s="459" t="s">
        <v>422</v>
      </c>
      <c r="H15" s="273" t="s">
        <v>422</v>
      </c>
      <c r="I15" s="273" t="s">
        <v>422</v>
      </c>
      <c r="J15" s="273" t="s">
        <v>422</v>
      </c>
    </row>
    <row r="16" spans="1:12" s="457" customFormat="1" ht="39.6" x14ac:dyDescent="0.25">
      <c r="A16" s="459">
        <v>5</v>
      </c>
      <c r="B16" s="504" t="s">
        <v>1085</v>
      </c>
      <c r="C16" s="21" t="s">
        <v>1086</v>
      </c>
      <c r="D16" s="492" t="s">
        <v>1092</v>
      </c>
      <c r="E16" s="459" t="s">
        <v>718</v>
      </c>
      <c r="F16" s="459" t="s">
        <v>422</v>
      </c>
      <c r="G16" s="459" t="s">
        <v>422</v>
      </c>
      <c r="H16" s="273" t="s">
        <v>422</v>
      </c>
      <c r="I16" s="273" t="s">
        <v>422</v>
      </c>
      <c r="J16" s="505" t="s">
        <v>422</v>
      </c>
    </row>
    <row r="17" spans="1:10" s="457" customFormat="1" ht="39.6" x14ac:dyDescent="0.25">
      <c r="A17" s="459">
        <v>6</v>
      </c>
      <c r="B17" s="70" t="s">
        <v>1094</v>
      </c>
      <c r="C17" s="492" t="s">
        <v>790</v>
      </c>
      <c r="D17" s="492" t="s">
        <v>1077</v>
      </c>
      <c r="E17" s="461" t="s">
        <v>720</v>
      </c>
      <c r="F17" s="459" t="s">
        <v>422</v>
      </c>
      <c r="G17" s="459" t="s">
        <v>422</v>
      </c>
      <c r="H17" s="273" t="s">
        <v>422</v>
      </c>
      <c r="I17" s="273" t="s">
        <v>422</v>
      </c>
      <c r="J17" s="273" t="s">
        <v>422</v>
      </c>
    </row>
    <row r="18" spans="1:10" s="457" customFormat="1" ht="52.8" x14ac:dyDescent="0.25">
      <c r="A18" s="459">
        <v>7</v>
      </c>
      <c r="B18" s="506" t="s">
        <v>1088</v>
      </c>
      <c r="C18" s="491" t="s">
        <v>790</v>
      </c>
      <c r="D18" s="492" t="s">
        <v>496</v>
      </c>
      <c r="E18" s="459" t="s">
        <v>1329</v>
      </c>
      <c r="F18" s="459" t="s">
        <v>816</v>
      </c>
      <c r="G18" s="69" t="s">
        <v>376</v>
      </c>
      <c r="H18" s="459" t="s">
        <v>383</v>
      </c>
      <c r="I18" s="459" t="s">
        <v>404</v>
      </c>
      <c r="J18" s="459" t="s">
        <v>1045</v>
      </c>
    </row>
    <row r="19" spans="1:10" s="457" customFormat="1" ht="26.4" x14ac:dyDescent="0.25">
      <c r="A19" s="459">
        <v>8</v>
      </c>
      <c r="B19" s="70" t="s">
        <v>1089</v>
      </c>
      <c r="C19" s="491" t="s">
        <v>790</v>
      </c>
      <c r="D19" s="492" t="s">
        <v>1093</v>
      </c>
      <c r="E19" s="490" t="s">
        <v>533</v>
      </c>
      <c r="F19" s="490" t="s">
        <v>422</v>
      </c>
      <c r="G19" s="490" t="s">
        <v>422</v>
      </c>
      <c r="H19" s="507" t="s">
        <v>422</v>
      </c>
      <c r="I19" s="507" t="s">
        <v>422</v>
      </c>
      <c r="J19" s="273" t="s">
        <v>422</v>
      </c>
    </row>
    <row r="20" spans="1:10" s="457" customFormat="1" ht="39.6" x14ac:dyDescent="0.25">
      <c r="A20" s="459">
        <v>9</v>
      </c>
      <c r="B20" s="71" t="s">
        <v>1095</v>
      </c>
      <c r="C20" s="21" t="s">
        <v>784</v>
      </c>
      <c r="D20" s="492" t="s">
        <v>1078</v>
      </c>
      <c r="E20" s="459" t="s">
        <v>722</v>
      </c>
      <c r="F20" s="459" t="s">
        <v>422</v>
      </c>
      <c r="G20" s="459" t="s">
        <v>422</v>
      </c>
      <c r="H20" s="273" t="s">
        <v>422</v>
      </c>
      <c r="I20" s="273" t="s">
        <v>422</v>
      </c>
      <c r="J20" s="273" t="s">
        <v>422</v>
      </c>
    </row>
    <row r="21" spans="1:10" s="457" customFormat="1" ht="39.6" x14ac:dyDescent="0.25">
      <c r="A21" s="459">
        <v>10</v>
      </c>
      <c r="B21" s="71" t="s">
        <v>1097</v>
      </c>
      <c r="C21" s="492" t="s">
        <v>789</v>
      </c>
      <c r="D21" s="492" t="s">
        <v>1106</v>
      </c>
      <c r="E21" s="461" t="s">
        <v>723</v>
      </c>
      <c r="F21" s="461" t="s">
        <v>422</v>
      </c>
      <c r="G21" s="461" t="s">
        <v>422</v>
      </c>
      <c r="H21" s="503" t="s">
        <v>422</v>
      </c>
      <c r="I21" s="503" t="s">
        <v>422</v>
      </c>
      <c r="J21" s="503" t="s">
        <v>422</v>
      </c>
    </row>
    <row r="22" spans="1:10" s="457" customFormat="1" ht="26.4" x14ac:dyDescent="0.25">
      <c r="A22" s="459">
        <v>11</v>
      </c>
      <c r="B22" s="71" t="s">
        <v>1098</v>
      </c>
      <c r="C22" s="492" t="s">
        <v>789</v>
      </c>
      <c r="D22" s="492" t="s">
        <v>1107</v>
      </c>
      <c r="E22" s="459" t="s">
        <v>724</v>
      </c>
      <c r="F22" s="459" t="s">
        <v>817</v>
      </c>
      <c r="G22" s="459" t="s">
        <v>500</v>
      </c>
      <c r="H22" s="77" t="s">
        <v>383</v>
      </c>
      <c r="I22" s="459" t="s">
        <v>501</v>
      </c>
      <c r="J22" s="459"/>
    </row>
    <row r="23" spans="1:10" s="457" customFormat="1" ht="39.6" x14ac:dyDescent="0.25">
      <c r="A23" s="459">
        <v>12</v>
      </c>
      <c r="B23" s="508" t="s">
        <v>1100</v>
      </c>
      <c r="C23" s="492" t="s">
        <v>789</v>
      </c>
      <c r="D23" s="492" t="s">
        <v>1299</v>
      </c>
      <c r="E23" s="459" t="s">
        <v>725</v>
      </c>
      <c r="F23" s="459" t="s">
        <v>422</v>
      </c>
      <c r="G23" s="459" t="s">
        <v>422</v>
      </c>
      <c r="H23" s="273" t="s">
        <v>422</v>
      </c>
      <c r="I23" s="273" t="s">
        <v>422</v>
      </c>
      <c r="J23" s="273" t="s">
        <v>422</v>
      </c>
    </row>
    <row r="24" spans="1:10" s="457" customFormat="1" ht="39.6" x14ac:dyDescent="0.25">
      <c r="A24" s="459">
        <v>13</v>
      </c>
      <c r="B24" s="508" t="s">
        <v>1099</v>
      </c>
      <c r="C24" s="492" t="s">
        <v>789</v>
      </c>
      <c r="D24" s="492" t="s">
        <v>1325</v>
      </c>
      <c r="E24" s="459" t="s">
        <v>1326</v>
      </c>
      <c r="F24" s="459" t="s">
        <v>422</v>
      </c>
      <c r="G24" s="459" t="s">
        <v>422</v>
      </c>
      <c r="H24" s="273" t="s">
        <v>422</v>
      </c>
      <c r="I24" s="273" t="s">
        <v>422</v>
      </c>
      <c r="J24" s="273" t="s">
        <v>422</v>
      </c>
    </row>
    <row r="25" spans="1:10" s="457" customFormat="1" ht="52.8" x14ac:dyDescent="0.25">
      <c r="A25" s="459">
        <v>14</v>
      </c>
      <c r="B25" s="70" t="s">
        <v>1101</v>
      </c>
      <c r="C25" s="21" t="s">
        <v>784</v>
      </c>
      <c r="D25" s="509" t="s">
        <v>1385</v>
      </c>
      <c r="E25" s="510" t="s">
        <v>727</v>
      </c>
      <c r="F25" s="21" t="s">
        <v>819</v>
      </c>
      <c r="G25" s="21" t="s">
        <v>499</v>
      </c>
      <c r="H25" s="69" t="s">
        <v>383</v>
      </c>
      <c r="I25" s="21" t="s">
        <v>502</v>
      </c>
      <c r="J25" s="459" t="s">
        <v>1045</v>
      </c>
    </row>
    <row r="26" spans="1:10" s="457" customFormat="1" ht="52.8" x14ac:dyDescent="0.25">
      <c r="A26" s="459">
        <v>15</v>
      </c>
      <c r="B26" s="70" t="s">
        <v>1083</v>
      </c>
      <c r="C26" s="21" t="s">
        <v>1084</v>
      </c>
      <c r="D26" s="509" t="s">
        <v>1091</v>
      </c>
      <c r="E26" s="510" t="s">
        <v>1087</v>
      </c>
      <c r="F26" s="21" t="s">
        <v>422</v>
      </c>
      <c r="G26" s="21" t="s">
        <v>422</v>
      </c>
      <c r="H26" s="21" t="s">
        <v>422</v>
      </c>
      <c r="I26" s="21" t="s">
        <v>422</v>
      </c>
      <c r="J26" s="21" t="s">
        <v>422</v>
      </c>
    </row>
    <row r="27" spans="1:10" s="457" customFormat="1" ht="26.4" x14ac:dyDescent="0.25">
      <c r="A27" s="459">
        <v>16</v>
      </c>
      <c r="B27" s="71" t="s">
        <v>1125</v>
      </c>
      <c r="C27" s="21" t="s">
        <v>784</v>
      </c>
      <c r="D27" s="492" t="s">
        <v>1323</v>
      </c>
      <c r="E27" s="459" t="s">
        <v>755</v>
      </c>
      <c r="F27" s="459" t="s">
        <v>422</v>
      </c>
      <c r="G27" s="459" t="s">
        <v>422</v>
      </c>
      <c r="H27" s="273" t="s">
        <v>422</v>
      </c>
      <c r="I27" s="273" t="s">
        <v>422</v>
      </c>
      <c r="J27" s="505" t="s">
        <v>422</v>
      </c>
    </row>
    <row r="28" spans="1:10" s="465" customFormat="1" ht="39.6" x14ac:dyDescent="0.25">
      <c r="A28" s="459">
        <v>17</v>
      </c>
      <c r="B28" s="78" t="s">
        <v>1081</v>
      </c>
      <c r="C28" s="21" t="s">
        <v>1082</v>
      </c>
      <c r="D28" s="492" t="s">
        <v>1090</v>
      </c>
      <c r="E28" s="510" t="s">
        <v>716</v>
      </c>
      <c r="F28" s="459" t="s">
        <v>422</v>
      </c>
      <c r="G28" s="459" t="s">
        <v>422</v>
      </c>
      <c r="H28" s="273" t="s">
        <v>422</v>
      </c>
      <c r="I28" s="273" t="s">
        <v>422</v>
      </c>
      <c r="J28" s="273" t="s">
        <v>422</v>
      </c>
    </row>
    <row r="29" spans="1:10" s="465" customFormat="1" ht="39.6" x14ac:dyDescent="0.25">
      <c r="A29" s="459">
        <v>18</v>
      </c>
      <c r="B29" s="71" t="s">
        <v>1102</v>
      </c>
      <c r="C29" s="21" t="s">
        <v>784</v>
      </c>
      <c r="D29" s="492" t="s">
        <v>1321</v>
      </c>
      <c r="E29" s="459" t="s">
        <v>1103</v>
      </c>
      <c r="F29" s="459" t="s">
        <v>820</v>
      </c>
      <c r="G29" s="459" t="s">
        <v>503</v>
      </c>
      <c r="H29" s="69" t="s">
        <v>378</v>
      </c>
      <c r="I29" s="459" t="s">
        <v>504</v>
      </c>
      <c r="J29" s="505" t="s">
        <v>422</v>
      </c>
    </row>
    <row r="30" spans="1:10" s="465" customFormat="1" ht="26.4" x14ac:dyDescent="0.25">
      <c r="A30" s="667">
        <v>19</v>
      </c>
      <c r="B30" s="680" t="s">
        <v>1109</v>
      </c>
      <c r="C30" s="667" t="s">
        <v>788</v>
      </c>
      <c r="D30" s="667" t="s">
        <v>534</v>
      </c>
      <c r="E30" s="667" t="s">
        <v>729</v>
      </c>
      <c r="F30" s="459" t="s">
        <v>542</v>
      </c>
      <c r="G30" s="459" t="s">
        <v>414</v>
      </c>
      <c r="H30" s="77" t="s">
        <v>378</v>
      </c>
      <c r="I30" s="505" t="s">
        <v>538</v>
      </c>
      <c r="J30" s="273" t="s">
        <v>422</v>
      </c>
    </row>
    <row r="31" spans="1:10" s="465" customFormat="1" ht="26.4" x14ac:dyDescent="0.25">
      <c r="A31" s="668"/>
      <c r="B31" s="681"/>
      <c r="C31" s="668"/>
      <c r="D31" s="674"/>
      <c r="E31" s="668"/>
      <c r="F31" s="459" t="s">
        <v>821</v>
      </c>
      <c r="G31" s="459" t="s">
        <v>376</v>
      </c>
      <c r="H31" s="77" t="s">
        <v>383</v>
      </c>
      <c r="I31" s="505" t="s">
        <v>404</v>
      </c>
      <c r="J31" s="273" t="s">
        <v>422</v>
      </c>
    </row>
    <row r="32" spans="1:10" s="465" customFormat="1" ht="39.6" x14ac:dyDescent="0.25">
      <c r="A32" s="459">
        <v>20</v>
      </c>
      <c r="B32" s="71" t="s">
        <v>1110</v>
      </c>
      <c r="C32" s="459" t="s">
        <v>788</v>
      </c>
      <c r="D32" s="492" t="s">
        <v>1112</v>
      </c>
      <c r="E32" s="459" t="s">
        <v>731</v>
      </c>
      <c r="F32" s="459" t="s">
        <v>422</v>
      </c>
      <c r="G32" s="459" t="s">
        <v>422</v>
      </c>
      <c r="H32" s="273" t="s">
        <v>422</v>
      </c>
      <c r="I32" s="273" t="s">
        <v>422</v>
      </c>
      <c r="J32" s="273" t="s">
        <v>422</v>
      </c>
    </row>
    <row r="33" spans="1:10" s="465" customFormat="1" ht="39.6" x14ac:dyDescent="0.25">
      <c r="A33" s="459">
        <v>21</v>
      </c>
      <c r="B33" s="71" t="s">
        <v>1111</v>
      </c>
      <c r="C33" s="459"/>
      <c r="D33" s="492" t="s">
        <v>1322</v>
      </c>
      <c r="E33" s="461" t="s">
        <v>535</v>
      </c>
      <c r="F33" s="459" t="s">
        <v>422</v>
      </c>
      <c r="G33" s="459" t="s">
        <v>422</v>
      </c>
      <c r="H33" s="273" t="s">
        <v>422</v>
      </c>
      <c r="I33" s="273" t="s">
        <v>422</v>
      </c>
      <c r="J33" s="273" t="s">
        <v>422</v>
      </c>
    </row>
    <row r="34" spans="1:10" s="465" customFormat="1" ht="52.8" x14ac:dyDescent="0.25">
      <c r="A34" s="459">
        <v>22</v>
      </c>
      <c r="B34" s="511" t="s">
        <v>1120</v>
      </c>
      <c r="C34" s="21" t="s">
        <v>784</v>
      </c>
      <c r="D34" s="492" t="s">
        <v>1121</v>
      </c>
      <c r="E34" s="459" t="s">
        <v>736</v>
      </c>
      <c r="F34" s="459" t="s">
        <v>422</v>
      </c>
      <c r="G34" s="459" t="s">
        <v>422</v>
      </c>
      <c r="H34" s="273" t="s">
        <v>422</v>
      </c>
      <c r="I34" s="273" t="s">
        <v>422</v>
      </c>
      <c r="J34" s="273" t="s">
        <v>422</v>
      </c>
    </row>
    <row r="35" spans="1:10" s="465" customFormat="1" ht="39.6" x14ac:dyDescent="0.25">
      <c r="A35" s="459">
        <v>23</v>
      </c>
      <c r="B35" s="70" t="s">
        <v>1123</v>
      </c>
      <c r="C35" s="21" t="s">
        <v>1124</v>
      </c>
      <c r="D35" s="492" t="s">
        <v>1128</v>
      </c>
      <c r="E35" s="510" t="s">
        <v>543</v>
      </c>
      <c r="F35" s="459" t="s">
        <v>422</v>
      </c>
      <c r="G35" s="459" t="s">
        <v>422</v>
      </c>
      <c r="H35" s="273" t="s">
        <v>422</v>
      </c>
      <c r="I35" s="273" t="s">
        <v>422</v>
      </c>
      <c r="J35" s="273" t="s">
        <v>422</v>
      </c>
    </row>
    <row r="36" spans="1:10" s="465" customFormat="1" ht="52.8" x14ac:dyDescent="0.25">
      <c r="A36" s="459">
        <v>24</v>
      </c>
      <c r="B36" s="71" t="s">
        <v>1096</v>
      </c>
      <c r="C36" s="491" t="s">
        <v>785</v>
      </c>
      <c r="D36" s="492" t="s">
        <v>497</v>
      </c>
      <c r="E36" s="511" t="s">
        <v>1197</v>
      </c>
      <c r="F36" s="21" t="s">
        <v>498</v>
      </c>
      <c r="G36" s="21" t="s">
        <v>499</v>
      </c>
      <c r="H36" s="273" t="s">
        <v>383</v>
      </c>
      <c r="I36" s="21" t="s">
        <v>404</v>
      </c>
      <c r="J36" s="459" t="s">
        <v>1045</v>
      </c>
    </row>
    <row r="37" spans="1:10" s="465" customFormat="1" ht="39.6" x14ac:dyDescent="0.25">
      <c r="A37" s="459">
        <v>25</v>
      </c>
      <c r="B37" s="71" t="s">
        <v>1129</v>
      </c>
      <c r="C37" s="492" t="s">
        <v>785</v>
      </c>
      <c r="D37" s="492" t="s">
        <v>759</v>
      </c>
      <c r="E37" s="461" t="s">
        <v>394</v>
      </c>
      <c r="F37" s="461" t="s">
        <v>422</v>
      </c>
      <c r="G37" s="461" t="s">
        <v>422</v>
      </c>
      <c r="H37" s="273" t="s">
        <v>422</v>
      </c>
      <c r="I37" s="503" t="s">
        <v>422</v>
      </c>
      <c r="J37" s="273" t="s">
        <v>422</v>
      </c>
    </row>
    <row r="38" spans="1:10" s="465" customFormat="1" ht="39.6" x14ac:dyDescent="0.25">
      <c r="A38" s="459">
        <v>26</v>
      </c>
      <c r="B38" s="71" t="s">
        <v>1131</v>
      </c>
      <c r="C38" s="492" t="s">
        <v>1132</v>
      </c>
      <c r="D38" s="492" t="s">
        <v>1133</v>
      </c>
      <c r="E38" s="461" t="s">
        <v>1204</v>
      </c>
      <c r="F38" s="461" t="s">
        <v>539</v>
      </c>
      <c r="G38" s="461" t="s">
        <v>395</v>
      </c>
      <c r="H38" s="512" t="s">
        <v>383</v>
      </c>
      <c r="I38" s="488" t="s">
        <v>396</v>
      </c>
      <c r="J38" s="505" t="s">
        <v>422</v>
      </c>
    </row>
    <row r="39" spans="1:10" s="465" customFormat="1" ht="39.6" x14ac:dyDescent="0.25">
      <c r="A39" s="459">
        <v>27</v>
      </c>
      <c r="B39" s="513" t="s">
        <v>1192</v>
      </c>
      <c r="C39" s="459" t="s">
        <v>785</v>
      </c>
      <c r="D39" s="492" t="s">
        <v>1193</v>
      </c>
      <c r="E39" s="461" t="s">
        <v>780</v>
      </c>
      <c r="F39" s="459" t="s">
        <v>422</v>
      </c>
      <c r="G39" s="459" t="s">
        <v>422</v>
      </c>
      <c r="H39" s="273" t="s">
        <v>422</v>
      </c>
      <c r="I39" s="273" t="s">
        <v>422</v>
      </c>
      <c r="J39" s="273" t="s">
        <v>422</v>
      </c>
    </row>
    <row r="40" spans="1:10" s="465" customFormat="1" ht="52.8" x14ac:dyDescent="0.25">
      <c r="A40" s="459">
        <v>28</v>
      </c>
      <c r="B40" s="71" t="s">
        <v>1134</v>
      </c>
      <c r="C40" s="491" t="s">
        <v>785</v>
      </c>
      <c r="D40" s="492" t="s">
        <v>758</v>
      </c>
      <c r="E40" s="459" t="s">
        <v>760</v>
      </c>
      <c r="F40" s="459" t="s">
        <v>540</v>
      </c>
      <c r="G40" s="69" t="s">
        <v>507</v>
      </c>
      <c r="H40" s="273" t="s">
        <v>378</v>
      </c>
      <c r="I40" s="459" t="s">
        <v>508</v>
      </c>
      <c r="J40" s="459" t="s">
        <v>1045</v>
      </c>
    </row>
    <row r="41" spans="1:10" s="465" customFormat="1" ht="39.6" x14ac:dyDescent="0.25">
      <c r="A41" s="459">
        <v>29</v>
      </c>
      <c r="B41" s="513" t="s">
        <v>1194</v>
      </c>
      <c r="C41" s="459" t="s">
        <v>785</v>
      </c>
      <c r="D41" s="492" t="s">
        <v>1195</v>
      </c>
      <c r="E41" s="459" t="s">
        <v>781</v>
      </c>
      <c r="F41" s="459" t="s">
        <v>422</v>
      </c>
      <c r="G41" s="459" t="s">
        <v>422</v>
      </c>
      <c r="H41" s="273" t="s">
        <v>422</v>
      </c>
      <c r="I41" s="273" t="s">
        <v>422</v>
      </c>
      <c r="J41" s="273" t="s">
        <v>422</v>
      </c>
    </row>
    <row r="42" spans="1:10" s="465" customFormat="1" ht="39.6" x14ac:dyDescent="0.25">
      <c r="A42" s="459">
        <v>30</v>
      </c>
      <c r="B42" s="71" t="s">
        <v>1135</v>
      </c>
      <c r="C42" s="491" t="s">
        <v>1136</v>
      </c>
      <c r="D42" s="492" t="s">
        <v>1302</v>
      </c>
      <c r="E42" s="490" t="s">
        <v>544</v>
      </c>
      <c r="F42" s="490" t="s">
        <v>422</v>
      </c>
      <c r="G42" s="490" t="s">
        <v>422</v>
      </c>
      <c r="H42" s="507" t="s">
        <v>422</v>
      </c>
      <c r="I42" s="507" t="s">
        <v>422</v>
      </c>
      <c r="J42" s="273" t="s">
        <v>422</v>
      </c>
    </row>
    <row r="43" spans="1:10" s="465" customFormat="1" ht="66" x14ac:dyDescent="0.25">
      <c r="A43" s="459">
        <v>31</v>
      </c>
      <c r="B43" s="71" t="s">
        <v>1137</v>
      </c>
      <c r="C43" s="491" t="s">
        <v>785</v>
      </c>
      <c r="D43" s="492" t="s">
        <v>1140</v>
      </c>
      <c r="E43" s="510" t="s">
        <v>761</v>
      </c>
      <c r="F43" s="21" t="s">
        <v>509</v>
      </c>
      <c r="G43" s="21" t="s">
        <v>546</v>
      </c>
      <c r="H43" s="21" t="s">
        <v>383</v>
      </c>
      <c r="I43" s="21" t="s">
        <v>545</v>
      </c>
      <c r="J43" s="273" t="s">
        <v>422</v>
      </c>
    </row>
    <row r="44" spans="1:10" s="465" customFormat="1" ht="52.8" x14ac:dyDescent="0.25">
      <c r="A44" s="459">
        <v>32</v>
      </c>
      <c r="B44" s="508" t="s">
        <v>1138</v>
      </c>
      <c r="C44" s="491" t="s">
        <v>785</v>
      </c>
      <c r="D44" s="492" t="s">
        <v>1141</v>
      </c>
      <c r="E44" s="459" t="s">
        <v>547</v>
      </c>
      <c r="F44" s="459" t="s">
        <v>422</v>
      </c>
      <c r="G44" s="459" t="s">
        <v>422</v>
      </c>
      <c r="H44" s="273" t="s">
        <v>422</v>
      </c>
      <c r="I44" s="273" t="s">
        <v>422</v>
      </c>
      <c r="J44" s="273" t="s">
        <v>422</v>
      </c>
    </row>
    <row r="45" spans="1:10" s="465" customFormat="1" ht="26.4" x14ac:dyDescent="0.25">
      <c r="A45" s="459">
        <v>33</v>
      </c>
      <c r="B45" s="71" t="s">
        <v>1139</v>
      </c>
      <c r="C45" s="491" t="s">
        <v>785</v>
      </c>
      <c r="D45" s="492" t="s">
        <v>1300</v>
      </c>
      <c r="E45" s="459" t="s">
        <v>382</v>
      </c>
      <c r="F45" s="459" t="s">
        <v>549</v>
      </c>
      <c r="G45" s="69" t="s">
        <v>377</v>
      </c>
      <c r="H45" s="273" t="s">
        <v>378</v>
      </c>
      <c r="I45" s="459" t="s">
        <v>548</v>
      </c>
      <c r="J45" s="273" t="s">
        <v>422</v>
      </c>
    </row>
    <row r="46" spans="1:10" s="465" customFormat="1" ht="39.6" x14ac:dyDescent="0.25">
      <c r="A46" s="459">
        <v>34</v>
      </c>
      <c r="B46" s="71" t="s">
        <v>1142</v>
      </c>
      <c r="C46" s="491" t="s">
        <v>785</v>
      </c>
      <c r="D46" s="492" t="s">
        <v>1513</v>
      </c>
      <c r="E46" s="510" t="s">
        <v>762</v>
      </c>
      <c r="F46" s="21" t="s">
        <v>822</v>
      </c>
      <c r="G46" s="21" t="s">
        <v>552</v>
      </c>
      <c r="H46" s="21" t="s">
        <v>383</v>
      </c>
      <c r="I46" s="21" t="s">
        <v>550</v>
      </c>
      <c r="J46" s="273" t="s">
        <v>422</v>
      </c>
    </row>
    <row r="47" spans="1:10" s="465" customFormat="1" ht="39.6" x14ac:dyDescent="0.25">
      <c r="A47" s="459">
        <v>35</v>
      </c>
      <c r="B47" s="508" t="s">
        <v>1143</v>
      </c>
      <c r="C47" s="491" t="s">
        <v>785</v>
      </c>
      <c r="D47" s="492" t="s">
        <v>1080</v>
      </c>
      <c r="E47" s="459" t="s">
        <v>551</v>
      </c>
      <c r="F47" s="461" t="s">
        <v>422</v>
      </c>
      <c r="G47" s="461" t="s">
        <v>422</v>
      </c>
      <c r="H47" s="503" t="s">
        <v>422</v>
      </c>
      <c r="I47" s="503" t="s">
        <v>422</v>
      </c>
      <c r="J47" s="273" t="s">
        <v>422</v>
      </c>
    </row>
    <row r="48" spans="1:10" s="465" customFormat="1" ht="39.6" x14ac:dyDescent="0.25">
      <c r="A48" s="459">
        <v>36</v>
      </c>
      <c r="B48" s="71" t="s">
        <v>1144</v>
      </c>
      <c r="C48" s="491" t="s">
        <v>1145</v>
      </c>
      <c r="D48" s="492" t="s">
        <v>1146</v>
      </c>
      <c r="E48" s="459" t="s">
        <v>553</v>
      </c>
      <c r="F48" s="459" t="s">
        <v>555</v>
      </c>
      <c r="G48" s="459" t="s">
        <v>390</v>
      </c>
      <c r="H48" s="69" t="s">
        <v>383</v>
      </c>
      <c r="I48" s="77" t="s">
        <v>554</v>
      </c>
      <c r="J48" s="273" t="s">
        <v>422</v>
      </c>
    </row>
    <row r="49" spans="1:10" s="465" customFormat="1" ht="39.6" x14ac:dyDescent="0.25">
      <c r="A49" s="459">
        <v>37</v>
      </c>
      <c r="B49" s="78" t="s">
        <v>1147</v>
      </c>
      <c r="C49" s="21" t="s">
        <v>1148</v>
      </c>
      <c r="D49" s="492" t="s">
        <v>1305</v>
      </c>
      <c r="E49" s="459" t="s">
        <v>1201</v>
      </c>
      <c r="F49" s="459" t="s">
        <v>823</v>
      </c>
      <c r="G49" s="459" t="s">
        <v>556</v>
      </c>
      <c r="H49" s="459" t="s">
        <v>378</v>
      </c>
      <c r="I49" s="459" t="s">
        <v>557</v>
      </c>
      <c r="J49" s="459"/>
    </row>
    <row r="50" spans="1:10" s="465" customFormat="1" ht="39.6" x14ac:dyDescent="0.25">
      <c r="A50" s="459">
        <v>38</v>
      </c>
      <c r="B50" s="71" t="s">
        <v>1149</v>
      </c>
      <c r="C50" s="491" t="s">
        <v>785</v>
      </c>
      <c r="D50" s="492" t="s">
        <v>1303</v>
      </c>
      <c r="E50" s="461" t="s">
        <v>763</v>
      </c>
      <c r="F50" s="459" t="s">
        <v>422</v>
      </c>
      <c r="G50" s="459" t="s">
        <v>422</v>
      </c>
      <c r="H50" s="273" t="s">
        <v>422</v>
      </c>
      <c r="I50" s="273" t="s">
        <v>422</v>
      </c>
      <c r="J50" s="273" t="s">
        <v>422</v>
      </c>
    </row>
    <row r="51" spans="1:10" s="465" customFormat="1" ht="39.6" x14ac:dyDescent="0.25">
      <c r="A51" s="459">
        <v>39</v>
      </c>
      <c r="B51" s="71" t="s">
        <v>1150</v>
      </c>
      <c r="C51" s="459" t="s">
        <v>1151</v>
      </c>
      <c r="D51" s="492" t="s">
        <v>1309</v>
      </c>
      <c r="E51" s="459" t="s">
        <v>558</v>
      </c>
      <c r="F51" s="459" t="s">
        <v>422</v>
      </c>
      <c r="G51" s="459" t="s">
        <v>422</v>
      </c>
      <c r="H51" s="273" t="s">
        <v>422</v>
      </c>
      <c r="I51" s="273" t="s">
        <v>422</v>
      </c>
      <c r="J51" s="273" t="s">
        <v>422</v>
      </c>
    </row>
    <row r="52" spans="1:10" s="465" customFormat="1" ht="39.6" x14ac:dyDescent="0.25">
      <c r="A52" s="459">
        <v>40</v>
      </c>
      <c r="B52" s="71" t="s">
        <v>1152</v>
      </c>
      <c r="C52" s="492" t="s">
        <v>785</v>
      </c>
      <c r="D52" s="492" t="s">
        <v>1324</v>
      </c>
      <c r="E52" s="459" t="s">
        <v>559</v>
      </c>
      <c r="F52" s="459" t="s">
        <v>422</v>
      </c>
      <c r="G52" s="459" t="s">
        <v>422</v>
      </c>
      <c r="H52" s="273" t="s">
        <v>422</v>
      </c>
      <c r="I52" s="273" t="s">
        <v>422</v>
      </c>
      <c r="J52" s="273" t="s">
        <v>422</v>
      </c>
    </row>
    <row r="53" spans="1:10" s="465" customFormat="1" ht="39.6" x14ac:dyDescent="0.25">
      <c r="A53" s="459">
        <v>41</v>
      </c>
      <c r="B53" s="71" t="s">
        <v>1156</v>
      </c>
      <c r="C53" s="21" t="s">
        <v>785</v>
      </c>
      <c r="D53" s="492" t="s">
        <v>1157</v>
      </c>
      <c r="E53" s="510" t="s">
        <v>1203</v>
      </c>
      <c r="F53" s="21" t="s">
        <v>511</v>
      </c>
      <c r="G53" s="21" t="s">
        <v>560</v>
      </c>
      <c r="H53" s="21" t="s">
        <v>383</v>
      </c>
      <c r="I53" s="21" t="s">
        <v>561</v>
      </c>
      <c r="J53" s="273" t="s">
        <v>422</v>
      </c>
    </row>
    <row r="54" spans="1:10" s="465" customFormat="1" ht="39.6" x14ac:dyDescent="0.25">
      <c r="A54" s="459">
        <v>42</v>
      </c>
      <c r="B54" s="71" t="s">
        <v>1158</v>
      </c>
      <c r="C54" s="21" t="s">
        <v>785</v>
      </c>
      <c r="D54" s="509" t="s">
        <v>1159</v>
      </c>
      <c r="E54" s="21" t="s">
        <v>764</v>
      </c>
      <c r="F54" s="487" t="s">
        <v>422</v>
      </c>
      <c r="G54" s="487" t="s">
        <v>422</v>
      </c>
      <c r="H54" s="514" t="s">
        <v>422</v>
      </c>
      <c r="I54" s="514" t="s">
        <v>422</v>
      </c>
      <c r="J54" s="273" t="s">
        <v>422</v>
      </c>
    </row>
    <row r="55" spans="1:10" s="465" customFormat="1" ht="52.8" x14ac:dyDescent="0.25">
      <c r="A55" s="459">
        <v>43</v>
      </c>
      <c r="B55" s="71" t="s">
        <v>1160</v>
      </c>
      <c r="C55" s="492" t="s">
        <v>785</v>
      </c>
      <c r="D55" s="492" t="s">
        <v>402</v>
      </c>
      <c r="E55" s="461" t="s">
        <v>562</v>
      </c>
      <c r="F55" s="461" t="s">
        <v>563</v>
      </c>
      <c r="G55" s="461" t="s">
        <v>403</v>
      </c>
      <c r="H55" s="488" t="s">
        <v>383</v>
      </c>
      <c r="I55" s="488" t="s">
        <v>837</v>
      </c>
      <c r="J55" s="459" t="s">
        <v>1045</v>
      </c>
    </row>
    <row r="56" spans="1:10" s="465" customFormat="1" ht="39.6" x14ac:dyDescent="0.25">
      <c r="A56" s="459">
        <v>44</v>
      </c>
      <c r="B56" s="71" t="s">
        <v>1161</v>
      </c>
      <c r="C56" s="492" t="s">
        <v>785</v>
      </c>
      <c r="D56" s="492" t="s">
        <v>1162</v>
      </c>
      <c r="E56" s="461" t="s">
        <v>1027</v>
      </c>
      <c r="F56" s="461" t="s">
        <v>422</v>
      </c>
      <c r="G56" s="461" t="s">
        <v>422</v>
      </c>
      <c r="H56" s="461" t="s">
        <v>422</v>
      </c>
      <c r="I56" s="461" t="s">
        <v>422</v>
      </c>
      <c r="J56" s="461" t="s">
        <v>422</v>
      </c>
    </row>
    <row r="57" spans="1:10" s="465" customFormat="1" ht="40.950000000000003" customHeight="1" x14ac:dyDescent="0.25">
      <c r="A57" s="459">
        <v>45</v>
      </c>
      <c r="B57" s="504" t="s">
        <v>1307</v>
      </c>
      <c r="C57" s="492"/>
      <c r="D57" s="21" t="s">
        <v>1308</v>
      </c>
      <c r="E57" s="21" t="s">
        <v>1330</v>
      </c>
      <c r="F57" s="461" t="s">
        <v>422</v>
      </c>
      <c r="G57" s="461" t="s">
        <v>422</v>
      </c>
      <c r="H57" s="461" t="s">
        <v>422</v>
      </c>
      <c r="I57" s="461" t="s">
        <v>422</v>
      </c>
      <c r="J57" s="461" t="s">
        <v>422</v>
      </c>
    </row>
    <row r="58" spans="1:10" s="465" customFormat="1" ht="26.4" x14ac:dyDescent="0.25">
      <c r="A58" s="459">
        <v>46</v>
      </c>
      <c r="B58" s="71" t="s">
        <v>1163</v>
      </c>
      <c r="C58" s="492" t="s">
        <v>785</v>
      </c>
      <c r="D58" s="492" t="s">
        <v>1079</v>
      </c>
      <c r="E58" s="461" t="s">
        <v>1200</v>
      </c>
      <c r="F58" s="461" t="s">
        <v>824</v>
      </c>
      <c r="G58" s="461" t="s">
        <v>512</v>
      </c>
      <c r="H58" s="515" t="s">
        <v>383</v>
      </c>
      <c r="I58" s="461" t="s">
        <v>513</v>
      </c>
      <c r="J58" s="459" t="s">
        <v>422</v>
      </c>
    </row>
    <row r="59" spans="1:10" s="465" customFormat="1" ht="39.6" x14ac:dyDescent="0.25">
      <c r="A59" s="459">
        <v>47</v>
      </c>
      <c r="B59" s="70" t="s">
        <v>1164</v>
      </c>
      <c r="C59" s="491" t="s">
        <v>785</v>
      </c>
      <c r="D59" s="492" t="s">
        <v>1165</v>
      </c>
      <c r="E59" s="459" t="s">
        <v>765</v>
      </c>
      <c r="F59" s="459" t="s">
        <v>564</v>
      </c>
      <c r="G59" s="69" t="s">
        <v>514</v>
      </c>
      <c r="H59" s="515" t="s">
        <v>383</v>
      </c>
      <c r="I59" s="459" t="s">
        <v>515</v>
      </c>
      <c r="J59" s="459" t="s">
        <v>422</v>
      </c>
    </row>
    <row r="60" spans="1:10" s="465" customFormat="1" ht="39.6" x14ac:dyDescent="0.25">
      <c r="A60" s="459">
        <v>48</v>
      </c>
      <c r="B60" s="508" t="s">
        <v>1168</v>
      </c>
      <c r="C60" s="516" t="s">
        <v>785</v>
      </c>
      <c r="D60" s="492" t="s">
        <v>1076</v>
      </c>
      <c r="E60" s="459" t="s">
        <v>566</v>
      </c>
      <c r="F60" s="473" t="s">
        <v>422</v>
      </c>
      <c r="G60" s="459" t="s">
        <v>422</v>
      </c>
      <c r="H60" s="503" t="s">
        <v>422</v>
      </c>
      <c r="I60" s="507" t="s">
        <v>422</v>
      </c>
      <c r="J60" s="459" t="s">
        <v>422</v>
      </c>
    </row>
    <row r="61" spans="1:10" s="465" customFormat="1" ht="39.6" x14ac:dyDescent="0.25">
      <c r="A61" s="459">
        <v>49</v>
      </c>
      <c r="B61" s="70" t="s">
        <v>1166</v>
      </c>
      <c r="C61" s="459" t="s">
        <v>785</v>
      </c>
      <c r="D61" s="492" t="s">
        <v>1167</v>
      </c>
      <c r="E61" s="461" t="s">
        <v>767</v>
      </c>
      <c r="F61" s="459" t="s">
        <v>565</v>
      </c>
      <c r="G61" s="459" t="s">
        <v>931</v>
      </c>
      <c r="H61" s="517" t="s">
        <v>383</v>
      </c>
      <c r="I61" s="493" t="s">
        <v>516</v>
      </c>
      <c r="J61" s="459" t="s">
        <v>422</v>
      </c>
    </row>
    <row r="62" spans="1:10" s="465" customFormat="1" ht="39.6" x14ac:dyDescent="0.25">
      <c r="A62" s="459">
        <v>50</v>
      </c>
      <c r="B62" s="70" t="s">
        <v>1169</v>
      </c>
      <c r="C62" s="459" t="s">
        <v>785</v>
      </c>
      <c r="D62" s="492" t="s">
        <v>1171</v>
      </c>
      <c r="E62" s="459" t="s">
        <v>567</v>
      </c>
      <c r="F62" s="459" t="s">
        <v>422</v>
      </c>
      <c r="G62" s="473" t="s">
        <v>422</v>
      </c>
      <c r="H62" s="503" t="s">
        <v>422</v>
      </c>
      <c r="I62" s="507" t="s">
        <v>422</v>
      </c>
      <c r="J62" s="459" t="s">
        <v>422</v>
      </c>
    </row>
    <row r="63" spans="1:10" s="465" customFormat="1" ht="25.95" customHeight="1" x14ac:dyDescent="0.25">
      <c r="A63" s="667">
        <v>51</v>
      </c>
      <c r="B63" s="680" t="s">
        <v>1170</v>
      </c>
      <c r="C63" s="667" t="s">
        <v>785</v>
      </c>
      <c r="D63" s="667" t="s">
        <v>1320</v>
      </c>
      <c r="E63" s="667" t="s">
        <v>768</v>
      </c>
      <c r="F63" s="459" t="s">
        <v>517</v>
      </c>
      <c r="G63" s="459" t="s">
        <v>518</v>
      </c>
      <c r="H63" s="273" t="s">
        <v>378</v>
      </c>
      <c r="I63" s="459" t="s">
        <v>569</v>
      </c>
      <c r="J63" s="667" t="s">
        <v>1045</v>
      </c>
    </row>
    <row r="64" spans="1:10" s="465" customFormat="1" ht="28.95" customHeight="1" x14ac:dyDescent="0.25">
      <c r="A64" s="668"/>
      <c r="B64" s="681"/>
      <c r="C64" s="668"/>
      <c r="D64" s="674"/>
      <c r="E64" s="668"/>
      <c r="F64" s="459" t="s">
        <v>519</v>
      </c>
      <c r="G64" s="459" t="s">
        <v>930</v>
      </c>
      <c r="H64" s="273" t="s">
        <v>378</v>
      </c>
      <c r="I64" s="459" t="s">
        <v>847</v>
      </c>
      <c r="J64" s="668"/>
    </row>
    <row r="65" spans="1:10" s="465" customFormat="1" ht="39.6" x14ac:dyDescent="0.25">
      <c r="A65" s="459">
        <v>52</v>
      </c>
      <c r="B65" s="71" t="s">
        <v>1182</v>
      </c>
      <c r="C65" s="459" t="s">
        <v>785</v>
      </c>
      <c r="D65" s="492" t="s">
        <v>1301</v>
      </c>
      <c r="E65" s="461" t="s">
        <v>771</v>
      </c>
      <c r="F65" s="461" t="s">
        <v>573</v>
      </c>
      <c r="G65" s="461" t="s">
        <v>398</v>
      </c>
      <c r="H65" s="517" t="s">
        <v>568</v>
      </c>
      <c r="I65" s="488" t="s">
        <v>399</v>
      </c>
      <c r="J65" s="505" t="s">
        <v>422</v>
      </c>
    </row>
    <row r="66" spans="1:10" s="465" customFormat="1" ht="39.6" x14ac:dyDescent="0.25">
      <c r="A66" s="459">
        <v>53</v>
      </c>
      <c r="B66" s="70" t="s">
        <v>1172</v>
      </c>
      <c r="C66" s="459" t="s">
        <v>785</v>
      </c>
      <c r="D66" s="492" t="s">
        <v>1173</v>
      </c>
      <c r="E66" s="510" t="s">
        <v>769</v>
      </c>
      <c r="F66" s="459" t="s">
        <v>422</v>
      </c>
      <c r="G66" s="459" t="s">
        <v>422</v>
      </c>
      <c r="H66" s="273" t="s">
        <v>422</v>
      </c>
      <c r="I66" s="273" t="s">
        <v>422</v>
      </c>
      <c r="J66" s="273" t="s">
        <v>422</v>
      </c>
    </row>
    <row r="67" spans="1:10" s="465" customFormat="1" ht="39.6" x14ac:dyDescent="0.25">
      <c r="A67" s="459">
        <v>54</v>
      </c>
      <c r="B67" s="71" t="s">
        <v>1174</v>
      </c>
      <c r="C67" s="459" t="s">
        <v>785</v>
      </c>
      <c r="D67" s="492" t="s">
        <v>770</v>
      </c>
      <c r="E67" s="459" t="s">
        <v>381</v>
      </c>
      <c r="F67" s="459" t="s">
        <v>422</v>
      </c>
      <c r="G67" s="459" t="s">
        <v>422</v>
      </c>
      <c r="H67" s="273" t="s">
        <v>422</v>
      </c>
      <c r="I67" s="273" t="s">
        <v>422</v>
      </c>
      <c r="J67" s="273" t="s">
        <v>422</v>
      </c>
    </row>
    <row r="68" spans="1:10" s="465" customFormat="1" ht="52.8" x14ac:dyDescent="0.25">
      <c r="A68" s="459">
        <v>55</v>
      </c>
      <c r="B68" s="78" t="s">
        <v>1175</v>
      </c>
      <c r="C68" s="459" t="s">
        <v>785</v>
      </c>
      <c r="D68" s="492" t="s">
        <v>1178</v>
      </c>
      <c r="E68" s="510" t="s">
        <v>570</v>
      </c>
      <c r="F68" s="461" t="s">
        <v>422</v>
      </c>
      <c r="G68" s="461" t="s">
        <v>422</v>
      </c>
      <c r="H68" s="273" t="s">
        <v>422</v>
      </c>
      <c r="I68" s="503" t="s">
        <v>422</v>
      </c>
      <c r="J68" s="273" t="s">
        <v>422</v>
      </c>
    </row>
    <row r="69" spans="1:10" s="465" customFormat="1" ht="52.8" x14ac:dyDescent="0.25">
      <c r="A69" s="459">
        <v>56</v>
      </c>
      <c r="B69" s="504" t="s">
        <v>1176</v>
      </c>
      <c r="C69" s="459" t="s">
        <v>785</v>
      </c>
      <c r="D69" s="492" t="s">
        <v>1177</v>
      </c>
      <c r="E69" s="459" t="s">
        <v>392</v>
      </c>
      <c r="F69" s="459" t="s">
        <v>571</v>
      </c>
      <c r="G69" s="459" t="s">
        <v>376</v>
      </c>
      <c r="H69" s="517" t="s">
        <v>383</v>
      </c>
      <c r="I69" s="69" t="s">
        <v>404</v>
      </c>
      <c r="J69" s="459" t="s">
        <v>1045</v>
      </c>
    </row>
    <row r="70" spans="1:10" s="465" customFormat="1" ht="52.8" x14ac:dyDescent="0.25">
      <c r="A70" s="459">
        <v>57</v>
      </c>
      <c r="B70" s="518" t="s">
        <v>1179</v>
      </c>
      <c r="C70" s="459" t="s">
        <v>785</v>
      </c>
      <c r="D70" s="492" t="s">
        <v>1180</v>
      </c>
      <c r="E70" s="461" t="s">
        <v>1205</v>
      </c>
      <c r="F70" s="459" t="s">
        <v>422</v>
      </c>
      <c r="G70" s="459" t="s">
        <v>422</v>
      </c>
      <c r="H70" s="517" t="s">
        <v>422</v>
      </c>
      <c r="I70" s="69" t="s">
        <v>422</v>
      </c>
      <c r="J70" s="505" t="s">
        <v>422</v>
      </c>
    </row>
    <row r="71" spans="1:10" s="465" customFormat="1" ht="39.6" x14ac:dyDescent="0.25">
      <c r="A71" s="459">
        <v>58</v>
      </c>
      <c r="B71" s="71" t="s">
        <v>1181</v>
      </c>
      <c r="C71" s="459" t="s">
        <v>785</v>
      </c>
      <c r="D71" s="492" t="s">
        <v>1310</v>
      </c>
      <c r="E71" s="461" t="s">
        <v>1202</v>
      </c>
      <c r="F71" s="459" t="s">
        <v>572</v>
      </c>
      <c r="G71" s="69" t="s">
        <v>376</v>
      </c>
      <c r="H71" s="273" t="s">
        <v>383</v>
      </c>
      <c r="I71" s="459" t="s">
        <v>404</v>
      </c>
      <c r="J71" s="505" t="s">
        <v>422</v>
      </c>
    </row>
    <row r="72" spans="1:10" s="465" customFormat="1" ht="39.6" x14ac:dyDescent="0.25">
      <c r="A72" s="459">
        <v>59</v>
      </c>
      <c r="B72" s="71" t="s">
        <v>1229</v>
      </c>
      <c r="C72" s="459" t="s">
        <v>785</v>
      </c>
      <c r="D72" s="492" t="s">
        <v>1184</v>
      </c>
      <c r="E72" s="459" t="s">
        <v>772</v>
      </c>
      <c r="F72" s="459" t="s">
        <v>574</v>
      </c>
      <c r="G72" s="459" t="s">
        <v>512</v>
      </c>
      <c r="H72" s="517" t="s">
        <v>383</v>
      </c>
      <c r="I72" s="77" t="s">
        <v>513</v>
      </c>
      <c r="J72" s="505" t="s">
        <v>422</v>
      </c>
    </row>
    <row r="73" spans="1:10" s="465" customFormat="1" ht="52.8" x14ac:dyDescent="0.25">
      <c r="A73" s="459">
        <v>60</v>
      </c>
      <c r="B73" s="70" t="s">
        <v>1230</v>
      </c>
      <c r="C73" s="459" t="s">
        <v>785</v>
      </c>
      <c r="D73" s="492" t="s">
        <v>1185</v>
      </c>
      <c r="E73" s="459" t="s">
        <v>575</v>
      </c>
      <c r="F73" s="459" t="s">
        <v>422</v>
      </c>
      <c r="G73" s="459" t="s">
        <v>422</v>
      </c>
      <c r="H73" s="273" t="s">
        <v>422</v>
      </c>
      <c r="I73" s="273" t="s">
        <v>422</v>
      </c>
      <c r="J73" s="505" t="s">
        <v>422</v>
      </c>
    </row>
    <row r="74" spans="1:10" s="465" customFormat="1" ht="52.8" x14ac:dyDescent="0.25">
      <c r="A74" s="459">
        <v>61</v>
      </c>
      <c r="B74" s="71" t="s">
        <v>1114</v>
      </c>
      <c r="C74" s="492" t="s">
        <v>786</v>
      </c>
      <c r="D74" s="492" t="s">
        <v>1113</v>
      </c>
      <c r="E74" s="459" t="s">
        <v>1199</v>
      </c>
      <c r="F74" s="459" t="s">
        <v>422</v>
      </c>
      <c r="G74" s="459" t="s">
        <v>422</v>
      </c>
      <c r="H74" s="273" t="s">
        <v>422</v>
      </c>
      <c r="I74" s="273" t="s">
        <v>422</v>
      </c>
      <c r="J74" s="273" t="s">
        <v>422</v>
      </c>
    </row>
    <row r="75" spans="1:10" s="457" customFormat="1" ht="26.4" x14ac:dyDescent="0.25">
      <c r="A75" s="459">
        <v>62</v>
      </c>
      <c r="B75" s="71" t="s">
        <v>1116</v>
      </c>
      <c r="C75" s="461" t="s">
        <v>786</v>
      </c>
      <c r="D75" s="492" t="s">
        <v>1117</v>
      </c>
      <c r="E75" s="461" t="s">
        <v>734</v>
      </c>
      <c r="F75" s="459" t="s">
        <v>541</v>
      </c>
      <c r="G75" s="459" t="s">
        <v>388</v>
      </c>
      <c r="H75" s="69" t="s">
        <v>389</v>
      </c>
      <c r="I75" s="505" t="s">
        <v>537</v>
      </c>
      <c r="J75" s="273" t="s">
        <v>422</v>
      </c>
    </row>
    <row r="76" spans="1:10" s="457" customFormat="1" ht="39.6" x14ac:dyDescent="0.25">
      <c r="A76" s="459">
        <v>63</v>
      </c>
      <c r="B76" s="78" t="s">
        <v>1183</v>
      </c>
      <c r="C76" s="21" t="s">
        <v>784</v>
      </c>
      <c r="D76" s="492" t="s">
        <v>1186</v>
      </c>
      <c r="E76" s="459" t="s">
        <v>774</v>
      </c>
      <c r="F76" s="459" t="s">
        <v>422</v>
      </c>
      <c r="G76" s="459" t="s">
        <v>422</v>
      </c>
      <c r="H76" s="273" t="s">
        <v>422</v>
      </c>
      <c r="I76" s="273" t="s">
        <v>422</v>
      </c>
      <c r="J76" s="505" t="s">
        <v>422</v>
      </c>
    </row>
    <row r="77" spans="1:10" s="457" customFormat="1" ht="26.4" x14ac:dyDescent="0.25">
      <c r="A77" s="459">
        <v>64</v>
      </c>
      <c r="B77" s="504" t="s">
        <v>1196</v>
      </c>
      <c r="C77" s="21" t="s">
        <v>784</v>
      </c>
      <c r="D77" s="492" t="s">
        <v>1384</v>
      </c>
      <c r="E77" s="459" t="s">
        <v>783</v>
      </c>
      <c r="F77" s="239" t="s">
        <v>422</v>
      </c>
      <c r="G77" s="459" t="s">
        <v>422</v>
      </c>
      <c r="H77" s="273" t="s">
        <v>422</v>
      </c>
      <c r="I77" s="273" t="s">
        <v>422</v>
      </c>
      <c r="J77" s="505" t="s">
        <v>422</v>
      </c>
    </row>
    <row r="78" spans="1:10" s="457" customFormat="1" ht="26.4" x14ac:dyDescent="0.25">
      <c r="A78" s="459">
        <v>65</v>
      </c>
      <c r="B78" s="70" t="s">
        <v>1126</v>
      </c>
      <c r="C78" s="21" t="s">
        <v>1127</v>
      </c>
      <c r="D78" s="492" t="s">
        <v>1130</v>
      </c>
      <c r="E78" s="510" t="s">
        <v>757</v>
      </c>
      <c r="F78" s="21" t="s">
        <v>506</v>
      </c>
      <c r="G78" s="21" t="s">
        <v>499</v>
      </c>
      <c r="H78" s="21" t="s">
        <v>383</v>
      </c>
      <c r="I78" s="21" t="s">
        <v>404</v>
      </c>
      <c r="J78" s="505" t="s">
        <v>422</v>
      </c>
    </row>
    <row r="79" spans="1:10" s="457" customFormat="1" ht="26.4" x14ac:dyDescent="0.25">
      <c r="A79" s="667">
        <v>66</v>
      </c>
      <c r="B79" s="676" t="s">
        <v>1187</v>
      </c>
      <c r="C79" s="678" t="s">
        <v>784</v>
      </c>
      <c r="D79" s="667" t="s">
        <v>1188</v>
      </c>
      <c r="E79" s="667" t="s">
        <v>776</v>
      </c>
      <c r="F79" s="21" t="s">
        <v>520</v>
      </c>
      <c r="G79" s="21" t="s">
        <v>521</v>
      </c>
      <c r="H79" s="21" t="s">
        <v>383</v>
      </c>
      <c r="I79" s="21" t="s">
        <v>576</v>
      </c>
      <c r="J79" s="505" t="s">
        <v>422</v>
      </c>
    </row>
    <row r="80" spans="1:10" s="457" customFormat="1" ht="26.4" x14ac:dyDescent="0.25">
      <c r="A80" s="668"/>
      <c r="B80" s="677"/>
      <c r="C80" s="679"/>
      <c r="D80" s="674"/>
      <c r="E80" s="668"/>
      <c r="F80" s="459" t="s">
        <v>577</v>
      </c>
      <c r="G80" s="459" t="s">
        <v>579</v>
      </c>
      <c r="H80" s="273" t="s">
        <v>378</v>
      </c>
      <c r="I80" s="273" t="s">
        <v>578</v>
      </c>
      <c r="J80" s="505" t="s">
        <v>422</v>
      </c>
    </row>
    <row r="81" spans="1:12" s="465" customFormat="1" ht="39.6" x14ac:dyDescent="0.25">
      <c r="A81" s="490">
        <v>67</v>
      </c>
      <c r="B81" s="504" t="s">
        <v>1306</v>
      </c>
      <c r="C81" s="519"/>
      <c r="D81" s="21" t="s">
        <v>1316</v>
      </c>
      <c r="E81" s="510" t="s">
        <v>1315</v>
      </c>
      <c r="F81" s="459" t="s">
        <v>422</v>
      </c>
      <c r="G81" s="459" t="s">
        <v>422</v>
      </c>
      <c r="H81" s="273" t="s">
        <v>422</v>
      </c>
      <c r="I81" s="273" t="s">
        <v>422</v>
      </c>
      <c r="J81" s="505" t="s">
        <v>422</v>
      </c>
    </row>
    <row r="82" spans="1:12" s="457" customFormat="1" ht="52.8" x14ac:dyDescent="0.25">
      <c r="A82" s="459">
        <v>68</v>
      </c>
      <c r="B82" s="520" t="s">
        <v>1189</v>
      </c>
      <c r="C82" s="21" t="s">
        <v>784</v>
      </c>
      <c r="D82" s="492" t="s">
        <v>1304</v>
      </c>
      <c r="E82" s="510" t="s">
        <v>1198</v>
      </c>
      <c r="F82" s="21" t="s">
        <v>928</v>
      </c>
      <c r="G82" s="459" t="s">
        <v>926</v>
      </c>
      <c r="H82" s="273" t="s">
        <v>378</v>
      </c>
      <c r="I82" s="273" t="s">
        <v>927</v>
      </c>
      <c r="J82" s="459" t="s">
        <v>1045</v>
      </c>
    </row>
    <row r="83" spans="1:12" s="62" customFormat="1" ht="12.75" customHeight="1" x14ac:dyDescent="0.25">
      <c r="A83" s="675" t="s">
        <v>199</v>
      </c>
      <c r="B83" s="675"/>
      <c r="C83" s="675"/>
      <c r="D83" s="675"/>
      <c r="E83" s="33"/>
      <c r="F83" s="33"/>
      <c r="G83" s="33"/>
      <c r="H83" s="14"/>
      <c r="I83" s="14"/>
      <c r="J83" s="14"/>
      <c r="K83" s="14"/>
      <c r="L83" s="251"/>
    </row>
    <row r="84" spans="1:12" ht="13.2" customHeight="1" x14ac:dyDescent="0.25">
      <c r="A84" s="257"/>
      <c r="B84" s="257"/>
      <c r="C84" s="257"/>
      <c r="D84" s="257"/>
      <c r="E84" s="257"/>
      <c r="F84" s="257"/>
      <c r="G84" s="257"/>
      <c r="K84" s="669" t="s">
        <v>185</v>
      </c>
      <c r="L84" s="669"/>
    </row>
    <row r="85" spans="1:12" ht="94.95" customHeight="1" x14ac:dyDescent="0.25">
      <c r="A85" s="649" t="s">
        <v>421</v>
      </c>
      <c r="B85" s="649" t="s">
        <v>175</v>
      </c>
      <c r="C85" s="637" t="s">
        <v>186</v>
      </c>
      <c r="D85" s="662"/>
      <c r="E85" s="662"/>
      <c r="F85" s="662"/>
      <c r="G85" s="663"/>
      <c r="H85" s="637" t="s">
        <v>187</v>
      </c>
      <c r="I85" s="662"/>
      <c r="J85" s="662"/>
      <c r="K85" s="662"/>
      <c r="L85" s="663"/>
    </row>
    <row r="86" spans="1:12" s="457" customFormat="1" ht="51" customHeight="1" x14ac:dyDescent="0.25">
      <c r="A86" s="650"/>
      <c r="B86" s="650"/>
      <c r="C86" s="451" t="s">
        <v>180</v>
      </c>
      <c r="D86" s="451" t="s">
        <v>188</v>
      </c>
      <c r="E86" s="451" t="s">
        <v>182</v>
      </c>
      <c r="F86" s="451" t="s">
        <v>189</v>
      </c>
      <c r="G86" s="451" t="s">
        <v>190</v>
      </c>
      <c r="H86" s="451" t="s">
        <v>180</v>
      </c>
      <c r="I86" s="451" t="s">
        <v>188</v>
      </c>
      <c r="J86" s="451" t="s">
        <v>182</v>
      </c>
      <c r="K86" s="451" t="s">
        <v>189</v>
      </c>
      <c r="L86" s="451" t="s">
        <v>190</v>
      </c>
    </row>
    <row r="87" spans="1:12" s="457" customFormat="1" ht="14.4" customHeight="1" x14ac:dyDescent="0.25">
      <c r="A87" s="458">
        <v>1</v>
      </c>
      <c r="B87" s="458">
        <v>2</v>
      </c>
      <c r="C87" s="458">
        <v>11</v>
      </c>
      <c r="D87" s="458">
        <v>12</v>
      </c>
      <c r="E87" s="458">
        <v>13</v>
      </c>
      <c r="F87" s="458">
        <v>14</v>
      </c>
      <c r="G87" s="458">
        <v>15</v>
      </c>
      <c r="H87" s="458">
        <v>16</v>
      </c>
      <c r="I87" s="458">
        <v>17</v>
      </c>
      <c r="J87" s="458">
        <v>18</v>
      </c>
      <c r="K87" s="458">
        <v>19</v>
      </c>
      <c r="L87" s="458">
        <v>20</v>
      </c>
    </row>
    <row r="88" spans="1:12" s="457" customFormat="1" ht="79.2" x14ac:dyDescent="0.25">
      <c r="A88" s="452">
        <v>1</v>
      </c>
      <c r="B88" s="70" t="s">
        <v>974</v>
      </c>
      <c r="C88" s="452" t="s">
        <v>905</v>
      </c>
      <c r="D88" s="21" t="s">
        <v>505</v>
      </c>
      <c r="E88" s="21" t="s">
        <v>378</v>
      </c>
      <c r="F88" s="21" t="s">
        <v>379</v>
      </c>
      <c r="G88" s="459" t="s">
        <v>1045</v>
      </c>
      <c r="H88" s="273" t="s">
        <v>976</v>
      </c>
      <c r="I88" s="77" t="s">
        <v>1048</v>
      </c>
      <c r="J88" s="273" t="s">
        <v>383</v>
      </c>
      <c r="K88" s="77" t="s">
        <v>1033</v>
      </c>
      <c r="L88" s="240" t="s">
        <v>422</v>
      </c>
    </row>
    <row r="89" spans="1:12" s="457" customFormat="1" x14ac:dyDescent="0.25">
      <c r="A89" s="452">
        <v>2</v>
      </c>
      <c r="B89" s="499" t="s">
        <v>777</v>
      </c>
      <c r="C89" s="452" t="s">
        <v>422</v>
      </c>
      <c r="D89" s="21" t="s">
        <v>422</v>
      </c>
      <c r="E89" s="21" t="s">
        <v>422</v>
      </c>
      <c r="F89" s="21" t="s">
        <v>422</v>
      </c>
      <c r="G89" s="459" t="s">
        <v>422</v>
      </c>
      <c r="H89" s="240" t="s">
        <v>642</v>
      </c>
      <c r="I89" s="273" t="s">
        <v>643</v>
      </c>
      <c r="J89" s="273" t="s">
        <v>383</v>
      </c>
      <c r="K89" s="273" t="s">
        <v>644</v>
      </c>
      <c r="L89" s="240" t="s">
        <v>422</v>
      </c>
    </row>
    <row r="90" spans="1:12" s="457" customFormat="1" x14ac:dyDescent="0.25">
      <c r="A90" s="452">
        <v>3</v>
      </c>
      <c r="B90" s="489" t="s">
        <v>707</v>
      </c>
      <c r="C90" s="452" t="s">
        <v>422</v>
      </c>
      <c r="D90" s="461" t="s">
        <v>422</v>
      </c>
      <c r="E90" s="461" t="s">
        <v>422</v>
      </c>
      <c r="F90" s="459" t="s">
        <v>422</v>
      </c>
      <c r="G90" s="459" t="s">
        <v>422</v>
      </c>
      <c r="H90" s="452" t="s">
        <v>601</v>
      </c>
      <c r="I90" s="459" t="s">
        <v>528</v>
      </c>
      <c r="J90" s="459" t="s">
        <v>383</v>
      </c>
      <c r="K90" s="459" t="s">
        <v>529</v>
      </c>
      <c r="L90" s="240" t="s">
        <v>422</v>
      </c>
    </row>
    <row r="91" spans="1:12" s="457" customFormat="1" x14ac:dyDescent="0.25">
      <c r="A91" s="452">
        <v>4</v>
      </c>
      <c r="B91" s="460" t="s">
        <v>713</v>
      </c>
      <c r="C91" s="452" t="s">
        <v>422</v>
      </c>
      <c r="D91" s="459" t="s">
        <v>422</v>
      </c>
      <c r="E91" s="459" t="s">
        <v>422</v>
      </c>
      <c r="F91" s="459" t="s">
        <v>422</v>
      </c>
      <c r="G91" s="459" t="s">
        <v>422</v>
      </c>
      <c r="H91" s="452" t="s">
        <v>603</v>
      </c>
      <c r="I91" s="459" t="s">
        <v>406</v>
      </c>
      <c r="J91" s="459" t="s">
        <v>383</v>
      </c>
      <c r="K91" s="273" t="s">
        <v>386</v>
      </c>
      <c r="L91" s="273" t="s">
        <v>422</v>
      </c>
    </row>
    <row r="92" spans="1:12" s="457" customFormat="1" x14ac:dyDescent="0.25">
      <c r="A92" s="452">
        <v>5</v>
      </c>
      <c r="B92" s="502" t="s">
        <v>717</v>
      </c>
      <c r="C92" s="452" t="s">
        <v>422</v>
      </c>
      <c r="D92" s="459" t="s">
        <v>422</v>
      </c>
      <c r="E92" s="459" t="s">
        <v>422</v>
      </c>
      <c r="F92" s="459" t="s">
        <v>422</v>
      </c>
      <c r="G92" s="459" t="s">
        <v>422</v>
      </c>
      <c r="H92" s="240" t="s">
        <v>592</v>
      </c>
      <c r="I92" s="459" t="s">
        <v>794</v>
      </c>
      <c r="J92" s="459" t="s">
        <v>383</v>
      </c>
      <c r="K92" s="459" t="s">
        <v>838</v>
      </c>
      <c r="L92" s="273" t="s">
        <v>422</v>
      </c>
    </row>
    <row r="93" spans="1:12" s="457" customFormat="1" x14ac:dyDescent="0.25">
      <c r="A93" s="452">
        <v>6</v>
      </c>
      <c r="B93" s="489" t="s">
        <v>441</v>
      </c>
      <c r="C93" s="452" t="s">
        <v>422</v>
      </c>
      <c r="D93" s="490" t="s">
        <v>422</v>
      </c>
      <c r="E93" s="490" t="s">
        <v>422</v>
      </c>
      <c r="F93" s="490" t="s">
        <v>422</v>
      </c>
      <c r="G93" s="459" t="s">
        <v>422</v>
      </c>
      <c r="H93" s="452" t="s">
        <v>582</v>
      </c>
      <c r="I93" s="459" t="s">
        <v>407</v>
      </c>
      <c r="J93" s="273" t="s">
        <v>383</v>
      </c>
      <c r="K93" s="459" t="s">
        <v>408</v>
      </c>
      <c r="L93" s="273" t="s">
        <v>422</v>
      </c>
    </row>
    <row r="94" spans="1:12" s="457" customFormat="1" x14ac:dyDescent="0.25">
      <c r="A94" s="452">
        <v>7</v>
      </c>
      <c r="B94" s="489" t="s">
        <v>719</v>
      </c>
      <c r="C94" s="452" t="s">
        <v>422</v>
      </c>
      <c r="D94" s="459" t="s">
        <v>422</v>
      </c>
      <c r="E94" s="459" t="s">
        <v>422</v>
      </c>
      <c r="F94" s="459" t="s">
        <v>422</v>
      </c>
      <c r="G94" s="459" t="s">
        <v>422</v>
      </c>
      <c r="H94" s="452" t="s">
        <v>583</v>
      </c>
      <c r="I94" s="459" t="s">
        <v>795</v>
      </c>
      <c r="J94" s="459" t="s">
        <v>383</v>
      </c>
      <c r="K94" s="459" t="s">
        <v>585</v>
      </c>
      <c r="L94" s="273" t="s">
        <v>422</v>
      </c>
    </row>
    <row r="95" spans="1:12" s="259" customFormat="1" ht="79.2" x14ac:dyDescent="0.25">
      <c r="A95" s="258">
        <v>8</v>
      </c>
      <c r="B95" s="506" t="s">
        <v>440</v>
      </c>
      <c r="C95" s="256" t="s">
        <v>900</v>
      </c>
      <c r="D95" s="69" t="s">
        <v>376</v>
      </c>
      <c r="E95" s="118" t="s">
        <v>383</v>
      </c>
      <c r="F95" s="118" t="s">
        <v>404</v>
      </c>
      <c r="G95" s="118" t="s">
        <v>1045</v>
      </c>
      <c r="H95" s="240" t="s">
        <v>975</v>
      </c>
      <c r="I95" s="77" t="s">
        <v>1047</v>
      </c>
      <c r="J95" s="255" t="s">
        <v>383</v>
      </c>
      <c r="K95" s="77">
        <v>60874</v>
      </c>
      <c r="L95" s="262" t="s">
        <v>422</v>
      </c>
    </row>
    <row r="96" spans="1:12" s="457" customFormat="1" x14ac:dyDescent="0.25">
      <c r="A96" s="452">
        <v>9</v>
      </c>
      <c r="B96" s="460" t="s">
        <v>721</v>
      </c>
      <c r="C96" s="452" t="s">
        <v>422</v>
      </c>
      <c r="D96" s="459" t="s">
        <v>422</v>
      </c>
      <c r="E96" s="459" t="s">
        <v>422</v>
      </c>
      <c r="F96" s="459" t="s">
        <v>422</v>
      </c>
      <c r="G96" s="459" t="s">
        <v>422</v>
      </c>
      <c r="H96" s="452" t="s">
        <v>584</v>
      </c>
      <c r="I96" s="459" t="s">
        <v>524</v>
      </c>
      <c r="J96" s="459" t="s">
        <v>383</v>
      </c>
      <c r="K96" s="459" t="s">
        <v>525</v>
      </c>
      <c r="L96" s="273" t="s">
        <v>422</v>
      </c>
    </row>
    <row r="97" spans="1:12" s="457" customFormat="1" x14ac:dyDescent="0.25">
      <c r="A97" s="452">
        <v>10</v>
      </c>
      <c r="B97" s="460" t="s">
        <v>709</v>
      </c>
      <c r="C97" s="452" t="s">
        <v>422</v>
      </c>
      <c r="D97" s="461" t="s">
        <v>422</v>
      </c>
      <c r="E97" s="461" t="s">
        <v>422</v>
      </c>
      <c r="F97" s="461" t="s">
        <v>422</v>
      </c>
      <c r="G97" s="459" t="s">
        <v>422</v>
      </c>
      <c r="H97" s="240" t="s">
        <v>593</v>
      </c>
      <c r="I97" s="77" t="s">
        <v>796</v>
      </c>
      <c r="J97" s="273" t="s">
        <v>383</v>
      </c>
      <c r="K97" s="77" t="s">
        <v>597</v>
      </c>
      <c r="L97" s="273" t="s">
        <v>422</v>
      </c>
    </row>
    <row r="98" spans="1:12" s="457" customFormat="1" x14ac:dyDescent="0.25">
      <c r="A98" s="452">
        <v>11</v>
      </c>
      <c r="B98" s="460" t="s">
        <v>710</v>
      </c>
      <c r="C98" s="8" t="s">
        <v>907</v>
      </c>
      <c r="D98" s="459" t="s">
        <v>500</v>
      </c>
      <c r="E98" s="69" t="s">
        <v>383</v>
      </c>
      <c r="F98" s="459" t="s">
        <v>501</v>
      </c>
      <c r="G98" s="459" t="s">
        <v>422</v>
      </c>
      <c r="H98" s="240" t="s">
        <v>422</v>
      </c>
      <c r="I98" s="273" t="s">
        <v>422</v>
      </c>
      <c r="J98" s="273" t="s">
        <v>422</v>
      </c>
      <c r="K98" s="273" t="s">
        <v>422</v>
      </c>
      <c r="L98" s="273" t="s">
        <v>422</v>
      </c>
    </row>
    <row r="99" spans="1:12" s="457" customFormat="1" x14ac:dyDescent="0.25">
      <c r="A99" s="452">
        <v>12</v>
      </c>
      <c r="B99" s="501" t="s">
        <v>712</v>
      </c>
      <c r="C99" s="452" t="s">
        <v>422</v>
      </c>
      <c r="D99" s="459" t="s">
        <v>422</v>
      </c>
      <c r="E99" s="459" t="s">
        <v>422</v>
      </c>
      <c r="F99" s="459" t="s">
        <v>422</v>
      </c>
      <c r="G99" s="459" t="s">
        <v>422</v>
      </c>
      <c r="H99" s="240" t="s">
        <v>598</v>
      </c>
      <c r="I99" s="273" t="s">
        <v>599</v>
      </c>
      <c r="J99" s="273" t="s">
        <v>383</v>
      </c>
      <c r="K99" s="273" t="s">
        <v>600</v>
      </c>
      <c r="L99" s="273" t="s">
        <v>422</v>
      </c>
    </row>
    <row r="100" spans="1:12" s="457" customFormat="1" x14ac:dyDescent="0.25">
      <c r="A100" s="452">
        <v>13</v>
      </c>
      <c r="B100" s="501" t="s">
        <v>711</v>
      </c>
      <c r="C100" s="452" t="s">
        <v>422</v>
      </c>
      <c r="D100" s="459" t="s">
        <v>422</v>
      </c>
      <c r="E100" s="459" t="s">
        <v>422</v>
      </c>
      <c r="F100" s="459" t="s">
        <v>422</v>
      </c>
      <c r="G100" s="459" t="s">
        <v>422</v>
      </c>
      <c r="H100" s="240" t="s">
        <v>594</v>
      </c>
      <c r="I100" s="273" t="s">
        <v>595</v>
      </c>
      <c r="J100" s="273" t="s">
        <v>383</v>
      </c>
      <c r="K100" s="273" t="s">
        <v>596</v>
      </c>
      <c r="L100" s="273" t="s">
        <v>422</v>
      </c>
    </row>
    <row r="101" spans="1:12" s="457" customFormat="1" ht="79.2" x14ac:dyDescent="0.25">
      <c r="A101" s="452">
        <v>14</v>
      </c>
      <c r="B101" s="489" t="s">
        <v>726</v>
      </c>
      <c r="C101" s="452" t="s">
        <v>903</v>
      </c>
      <c r="D101" s="21" t="s">
        <v>499</v>
      </c>
      <c r="E101" s="69" t="s">
        <v>383</v>
      </c>
      <c r="F101" s="21" t="s">
        <v>404</v>
      </c>
      <c r="G101" s="459" t="s">
        <v>1045</v>
      </c>
      <c r="H101" s="240" t="s">
        <v>980</v>
      </c>
      <c r="I101" s="273" t="s">
        <v>1030</v>
      </c>
      <c r="J101" s="273" t="s">
        <v>383</v>
      </c>
      <c r="K101" s="273" t="s">
        <v>1031</v>
      </c>
      <c r="L101" s="273" t="s">
        <v>422</v>
      </c>
    </row>
    <row r="102" spans="1:12" s="457" customFormat="1" x14ac:dyDescent="0.25">
      <c r="A102" s="452">
        <v>15</v>
      </c>
      <c r="B102" s="471" t="s">
        <v>1049</v>
      </c>
      <c r="C102" s="452" t="s">
        <v>422</v>
      </c>
      <c r="D102" s="459" t="s">
        <v>422</v>
      </c>
      <c r="E102" s="459" t="s">
        <v>422</v>
      </c>
      <c r="F102" s="459" t="s">
        <v>422</v>
      </c>
      <c r="G102" s="459" t="s">
        <v>422</v>
      </c>
      <c r="H102" s="459" t="s">
        <v>973</v>
      </c>
      <c r="I102" s="69" t="s">
        <v>1046</v>
      </c>
      <c r="J102" s="459" t="s">
        <v>383</v>
      </c>
      <c r="K102" s="69">
        <v>60801</v>
      </c>
      <c r="L102" s="273" t="s">
        <v>422</v>
      </c>
    </row>
    <row r="103" spans="1:12" s="457" customFormat="1" x14ac:dyDescent="0.25">
      <c r="A103" s="452">
        <v>16</v>
      </c>
      <c r="B103" s="460" t="s">
        <v>714</v>
      </c>
      <c r="C103" s="452" t="s">
        <v>422</v>
      </c>
      <c r="D103" s="459" t="s">
        <v>422</v>
      </c>
      <c r="E103" s="459" t="s">
        <v>422</v>
      </c>
      <c r="F103" s="459" t="s">
        <v>422</v>
      </c>
      <c r="G103" s="459" t="s">
        <v>422</v>
      </c>
      <c r="H103" s="452" t="s">
        <v>607</v>
      </c>
      <c r="I103" s="459" t="s">
        <v>393</v>
      </c>
      <c r="J103" s="459" t="s">
        <v>383</v>
      </c>
      <c r="K103" s="273" t="s">
        <v>608</v>
      </c>
      <c r="L103" s="273" t="s">
        <v>422</v>
      </c>
    </row>
    <row r="104" spans="1:12" s="457" customFormat="1" x14ac:dyDescent="0.25">
      <c r="A104" s="452">
        <v>17</v>
      </c>
      <c r="B104" s="471" t="s">
        <v>715</v>
      </c>
      <c r="C104" s="452" t="s">
        <v>422</v>
      </c>
      <c r="D104" s="459" t="s">
        <v>422</v>
      </c>
      <c r="E104" s="459" t="s">
        <v>422</v>
      </c>
      <c r="F104" s="459" t="s">
        <v>422</v>
      </c>
      <c r="G104" s="452" t="s">
        <v>422</v>
      </c>
      <c r="H104" s="459" t="s">
        <v>522</v>
      </c>
      <c r="I104" s="459" t="s">
        <v>523</v>
      </c>
      <c r="J104" s="459" t="s">
        <v>383</v>
      </c>
      <c r="K104" s="459" t="s">
        <v>581</v>
      </c>
      <c r="L104" s="273" t="s">
        <v>422</v>
      </c>
    </row>
    <row r="105" spans="1:12" s="457" customFormat="1" x14ac:dyDescent="0.25">
      <c r="A105" s="452">
        <v>18</v>
      </c>
      <c r="B105" s="460" t="s">
        <v>728</v>
      </c>
      <c r="C105" s="452" t="s">
        <v>904</v>
      </c>
      <c r="D105" s="459" t="s">
        <v>503</v>
      </c>
      <c r="E105" s="69" t="s">
        <v>378</v>
      </c>
      <c r="F105" s="459" t="s">
        <v>504</v>
      </c>
      <c r="G105" s="459" t="s">
        <v>422</v>
      </c>
      <c r="H105" s="240" t="s">
        <v>422</v>
      </c>
      <c r="I105" s="273" t="s">
        <v>422</v>
      </c>
      <c r="J105" s="273" t="s">
        <v>422</v>
      </c>
      <c r="K105" s="273" t="s">
        <v>422</v>
      </c>
      <c r="L105" s="273" t="s">
        <v>422</v>
      </c>
    </row>
    <row r="106" spans="1:12" s="457" customFormat="1" x14ac:dyDescent="0.25">
      <c r="A106" s="452">
        <v>19</v>
      </c>
      <c r="B106" s="460" t="s">
        <v>730</v>
      </c>
      <c r="C106" s="452" t="s">
        <v>422</v>
      </c>
      <c r="D106" s="459" t="s">
        <v>422</v>
      </c>
      <c r="E106" s="459" t="s">
        <v>422</v>
      </c>
      <c r="F106" s="459" t="s">
        <v>422</v>
      </c>
      <c r="G106" s="459" t="s">
        <v>422</v>
      </c>
      <c r="H106" s="452" t="s">
        <v>589</v>
      </c>
      <c r="I106" s="459" t="s">
        <v>590</v>
      </c>
      <c r="J106" s="273" t="s">
        <v>383</v>
      </c>
      <c r="K106" s="77" t="s">
        <v>591</v>
      </c>
      <c r="L106" s="273" t="s">
        <v>422</v>
      </c>
    </row>
    <row r="107" spans="1:12" s="457" customFormat="1" x14ac:dyDescent="0.25">
      <c r="A107" s="670">
        <v>20</v>
      </c>
      <c r="B107" s="672" t="s">
        <v>442</v>
      </c>
      <c r="C107" s="452" t="s">
        <v>907</v>
      </c>
      <c r="D107" s="459" t="s">
        <v>414</v>
      </c>
      <c r="E107" s="69" t="s">
        <v>378</v>
      </c>
      <c r="F107" s="239" t="s">
        <v>538</v>
      </c>
      <c r="G107" s="459" t="s">
        <v>422</v>
      </c>
      <c r="H107" s="240" t="s">
        <v>422</v>
      </c>
      <c r="I107" s="273" t="s">
        <v>422</v>
      </c>
      <c r="J107" s="273" t="s">
        <v>422</v>
      </c>
      <c r="K107" s="273" t="s">
        <v>422</v>
      </c>
      <c r="L107" s="273" t="s">
        <v>422</v>
      </c>
    </row>
    <row r="108" spans="1:12" s="457" customFormat="1" x14ac:dyDescent="0.25">
      <c r="A108" s="671"/>
      <c r="B108" s="673"/>
      <c r="C108" s="452" t="s">
        <v>906</v>
      </c>
      <c r="D108" s="459" t="s">
        <v>376</v>
      </c>
      <c r="E108" s="69" t="s">
        <v>383</v>
      </c>
      <c r="F108" s="239" t="s">
        <v>404</v>
      </c>
      <c r="G108" s="459" t="s">
        <v>422</v>
      </c>
      <c r="H108" s="240" t="s">
        <v>422</v>
      </c>
      <c r="I108" s="273" t="s">
        <v>422</v>
      </c>
      <c r="J108" s="273" t="s">
        <v>422</v>
      </c>
      <c r="K108" s="273" t="s">
        <v>422</v>
      </c>
      <c r="L108" s="273" t="s">
        <v>422</v>
      </c>
    </row>
    <row r="109" spans="1:12" s="457" customFormat="1" x14ac:dyDescent="0.25">
      <c r="A109" s="452">
        <v>21</v>
      </c>
      <c r="B109" s="460" t="s">
        <v>443</v>
      </c>
      <c r="C109" s="452" t="s">
        <v>422</v>
      </c>
      <c r="D109" s="459" t="s">
        <v>422</v>
      </c>
      <c r="E109" s="459" t="s">
        <v>422</v>
      </c>
      <c r="F109" s="459" t="s">
        <v>422</v>
      </c>
      <c r="G109" s="459" t="s">
        <v>422</v>
      </c>
      <c r="H109" s="452" t="s">
        <v>586</v>
      </c>
      <c r="I109" s="459" t="s">
        <v>387</v>
      </c>
      <c r="J109" s="459" t="s">
        <v>383</v>
      </c>
      <c r="K109" s="459" t="s">
        <v>526</v>
      </c>
      <c r="L109" s="273" t="s">
        <v>422</v>
      </c>
    </row>
    <row r="110" spans="1:12" s="457" customFormat="1" x14ac:dyDescent="0.25">
      <c r="A110" s="452">
        <v>22</v>
      </c>
      <c r="B110" s="460" t="s">
        <v>417</v>
      </c>
      <c r="C110" s="452" t="s">
        <v>422</v>
      </c>
      <c r="D110" s="459" t="s">
        <v>422</v>
      </c>
      <c r="E110" s="459" t="s">
        <v>422</v>
      </c>
      <c r="F110" s="459" t="s">
        <v>422</v>
      </c>
      <c r="G110" s="459" t="s">
        <v>422</v>
      </c>
      <c r="H110" s="459" t="s">
        <v>530</v>
      </c>
      <c r="I110" s="459" t="s">
        <v>412</v>
      </c>
      <c r="J110" s="459" t="s">
        <v>383</v>
      </c>
      <c r="K110" s="459" t="s">
        <v>839</v>
      </c>
      <c r="L110" s="273" t="s">
        <v>422</v>
      </c>
    </row>
    <row r="111" spans="1:12" s="457" customFormat="1" x14ac:dyDescent="0.25">
      <c r="A111" s="452">
        <v>23</v>
      </c>
      <c r="B111" s="70" t="s">
        <v>444</v>
      </c>
      <c r="C111" s="452" t="s">
        <v>422</v>
      </c>
      <c r="D111" s="459" t="s">
        <v>422</v>
      </c>
      <c r="E111" s="459" t="s">
        <v>422</v>
      </c>
      <c r="F111" s="459" t="s">
        <v>422</v>
      </c>
      <c r="G111" s="459" t="s">
        <v>422</v>
      </c>
      <c r="H111" s="21" t="s">
        <v>604</v>
      </c>
      <c r="I111" s="21" t="s">
        <v>605</v>
      </c>
      <c r="J111" s="21" t="s">
        <v>383</v>
      </c>
      <c r="K111" s="21" t="s">
        <v>606</v>
      </c>
      <c r="L111" s="240" t="s">
        <v>422</v>
      </c>
    </row>
    <row r="112" spans="1:12" s="570" customFormat="1" ht="79.2" x14ac:dyDescent="0.25">
      <c r="A112" s="569">
        <v>24</v>
      </c>
      <c r="B112" s="71" t="s">
        <v>708</v>
      </c>
      <c r="C112" s="569" t="s">
        <v>901</v>
      </c>
      <c r="D112" s="21" t="s">
        <v>499</v>
      </c>
      <c r="E112" s="569" t="s">
        <v>383</v>
      </c>
      <c r="F112" s="21" t="s">
        <v>404</v>
      </c>
      <c r="G112" s="569" t="s">
        <v>1045</v>
      </c>
      <c r="H112" s="571" t="s">
        <v>979</v>
      </c>
      <c r="I112" s="571" t="s">
        <v>1028</v>
      </c>
      <c r="J112" s="571" t="s">
        <v>383</v>
      </c>
      <c r="K112" s="571" t="s">
        <v>1029</v>
      </c>
      <c r="L112" s="571" t="s">
        <v>422</v>
      </c>
    </row>
    <row r="113" spans="1:12" s="457" customFormat="1" x14ac:dyDescent="0.25">
      <c r="A113" s="452">
        <v>25</v>
      </c>
      <c r="B113" s="460" t="s">
        <v>445</v>
      </c>
      <c r="C113" s="452" t="s">
        <v>422</v>
      </c>
      <c r="D113" s="461" t="s">
        <v>422</v>
      </c>
      <c r="E113" s="459" t="s">
        <v>422</v>
      </c>
      <c r="F113" s="461" t="s">
        <v>422</v>
      </c>
      <c r="G113" s="459" t="s">
        <v>422</v>
      </c>
      <c r="H113" s="452" t="s">
        <v>609</v>
      </c>
      <c r="I113" s="459" t="s">
        <v>610</v>
      </c>
      <c r="J113" s="459" t="s">
        <v>383</v>
      </c>
      <c r="K113" s="459" t="s">
        <v>611</v>
      </c>
      <c r="L113" s="240" t="s">
        <v>422</v>
      </c>
    </row>
    <row r="114" spans="1:12" s="457" customFormat="1" x14ac:dyDescent="0.25">
      <c r="A114" s="452">
        <v>26</v>
      </c>
      <c r="B114" s="460" t="s">
        <v>446</v>
      </c>
      <c r="C114" s="452" t="s">
        <v>909</v>
      </c>
      <c r="D114" s="461" t="s">
        <v>395</v>
      </c>
      <c r="E114" s="491" t="s">
        <v>410</v>
      </c>
      <c r="F114" s="488" t="s">
        <v>396</v>
      </c>
      <c r="G114" s="459" t="s">
        <v>422</v>
      </c>
      <c r="H114" s="240" t="s">
        <v>422</v>
      </c>
      <c r="I114" s="273" t="s">
        <v>422</v>
      </c>
      <c r="J114" s="273" t="s">
        <v>422</v>
      </c>
      <c r="K114" s="273" t="s">
        <v>422</v>
      </c>
      <c r="L114" s="240" t="s">
        <v>422</v>
      </c>
    </row>
    <row r="115" spans="1:12" s="457" customFormat="1" x14ac:dyDescent="0.25">
      <c r="A115" s="452">
        <v>27</v>
      </c>
      <c r="B115" s="499" t="s">
        <v>779</v>
      </c>
      <c r="C115" s="452" t="s">
        <v>422</v>
      </c>
      <c r="D115" s="459" t="s">
        <v>422</v>
      </c>
      <c r="E115" s="459" t="s">
        <v>422</v>
      </c>
      <c r="F115" s="459" t="s">
        <v>422</v>
      </c>
      <c r="G115" s="459" t="s">
        <v>422</v>
      </c>
      <c r="H115" s="240" t="s">
        <v>645</v>
      </c>
      <c r="I115" s="273" t="s">
        <v>646</v>
      </c>
      <c r="J115" s="273" t="s">
        <v>383</v>
      </c>
      <c r="K115" s="273" t="s">
        <v>647</v>
      </c>
      <c r="L115" s="240" t="s">
        <v>422</v>
      </c>
    </row>
    <row r="116" spans="1:12" s="457" customFormat="1" ht="79.2" x14ac:dyDescent="0.25">
      <c r="A116" s="452">
        <v>28</v>
      </c>
      <c r="B116" s="460" t="s">
        <v>447</v>
      </c>
      <c r="C116" s="452" t="s">
        <v>910</v>
      </c>
      <c r="D116" s="69" t="s">
        <v>507</v>
      </c>
      <c r="E116" s="459" t="s">
        <v>378</v>
      </c>
      <c r="F116" s="459" t="s">
        <v>508</v>
      </c>
      <c r="G116" s="459" t="s">
        <v>1045</v>
      </c>
      <c r="H116" s="240" t="s">
        <v>981</v>
      </c>
      <c r="I116" s="273" t="s">
        <v>1034</v>
      </c>
      <c r="J116" s="273" t="s">
        <v>383</v>
      </c>
      <c r="K116" s="273" t="s">
        <v>1035</v>
      </c>
      <c r="L116" s="240" t="s">
        <v>422</v>
      </c>
    </row>
    <row r="117" spans="1:12" s="457" customFormat="1" x14ac:dyDescent="0.25">
      <c r="A117" s="452">
        <v>29</v>
      </c>
      <c r="B117" s="499" t="s">
        <v>470</v>
      </c>
      <c r="C117" s="240" t="s">
        <v>422</v>
      </c>
      <c r="D117" s="273" t="s">
        <v>422</v>
      </c>
      <c r="E117" s="273" t="s">
        <v>422</v>
      </c>
      <c r="F117" s="273" t="s">
        <v>422</v>
      </c>
      <c r="G117" s="273" t="s">
        <v>422</v>
      </c>
      <c r="H117" s="452" t="s">
        <v>648</v>
      </c>
      <c r="I117" s="459" t="s">
        <v>814</v>
      </c>
      <c r="J117" s="273" t="s">
        <v>383</v>
      </c>
      <c r="K117" s="459" t="s">
        <v>649</v>
      </c>
      <c r="L117" s="240" t="s">
        <v>422</v>
      </c>
    </row>
    <row r="118" spans="1:12" s="457" customFormat="1" x14ac:dyDescent="0.25">
      <c r="A118" s="452">
        <v>30</v>
      </c>
      <c r="B118" s="460" t="s">
        <v>448</v>
      </c>
      <c r="C118" s="452" t="s">
        <v>422</v>
      </c>
      <c r="D118" s="490" t="s">
        <v>422</v>
      </c>
      <c r="E118" s="490" t="s">
        <v>422</v>
      </c>
      <c r="F118" s="490" t="s">
        <v>422</v>
      </c>
      <c r="G118" s="459" t="s">
        <v>422</v>
      </c>
      <c r="H118" s="452" t="s">
        <v>612</v>
      </c>
      <c r="I118" s="459" t="s">
        <v>400</v>
      </c>
      <c r="J118" s="459" t="s">
        <v>383</v>
      </c>
      <c r="K118" s="459" t="s">
        <v>401</v>
      </c>
      <c r="L118" s="240" t="s">
        <v>422</v>
      </c>
    </row>
    <row r="119" spans="1:12" s="457" customFormat="1" x14ac:dyDescent="0.25">
      <c r="A119" s="452">
        <v>31</v>
      </c>
      <c r="B119" s="460" t="s">
        <v>449</v>
      </c>
      <c r="C119" s="452" t="s">
        <v>911</v>
      </c>
      <c r="D119" s="21" t="s">
        <v>546</v>
      </c>
      <c r="E119" s="21" t="s">
        <v>383</v>
      </c>
      <c r="F119" s="21" t="s">
        <v>545</v>
      </c>
      <c r="G119" s="459" t="s">
        <v>422</v>
      </c>
      <c r="H119" s="240" t="s">
        <v>422</v>
      </c>
      <c r="I119" s="273" t="s">
        <v>422</v>
      </c>
      <c r="J119" s="273" t="s">
        <v>422</v>
      </c>
      <c r="K119" s="273" t="s">
        <v>422</v>
      </c>
      <c r="L119" s="240" t="s">
        <v>422</v>
      </c>
    </row>
    <row r="120" spans="1:12" s="457" customFormat="1" x14ac:dyDescent="0.25">
      <c r="A120" s="452">
        <v>32</v>
      </c>
      <c r="B120" s="500" t="s">
        <v>450</v>
      </c>
      <c r="C120" s="452" t="s">
        <v>422</v>
      </c>
      <c r="D120" s="459" t="s">
        <v>422</v>
      </c>
      <c r="E120" s="459" t="s">
        <v>422</v>
      </c>
      <c r="F120" s="459" t="s">
        <v>422</v>
      </c>
      <c r="G120" s="459" t="s">
        <v>422</v>
      </c>
      <c r="H120" s="452" t="s">
        <v>613</v>
      </c>
      <c r="I120" s="261" t="s">
        <v>531</v>
      </c>
      <c r="J120" s="459" t="s">
        <v>383</v>
      </c>
      <c r="K120" s="459" t="s">
        <v>840</v>
      </c>
      <c r="L120" s="240" t="s">
        <v>422</v>
      </c>
    </row>
    <row r="121" spans="1:12" s="457" customFormat="1" x14ac:dyDescent="0.25">
      <c r="A121" s="452">
        <v>33</v>
      </c>
      <c r="B121" s="460" t="s">
        <v>451</v>
      </c>
      <c r="C121" s="452" t="s">
        <v>912</v>
      </c>
      <c r="D121" s="69" t="s">
        <v>377</v>
      </c>
      <c r="E121" s="459" t="s">
        <v>378</v>
      </c>
      <c r="F121" s="459" t="s">
        <v>548</v>
      </c>
      <c r="G121" s="459" t="s">
        <v>422</v>
      </c>
      <c r="H121" s="240" t="s">
        <v>422</v>
      </c>
      <c r="I121" s="273" t="s">
        <v>422</v>
      </c>
      <c r="J121" s="273" t="s">
        <v>422</v>
      </c>
      <c r="K121" s="273" t="s">
        <v>422</v>
      </c>
      <c r="L121" s="240" t="s">
        <v>422</v>
      </c>
    </row>
    <row r="122" spans="1:12" s="457" customFormat="1" x14ac:dyDescent="0.25">
      <c r="A122" s="452">
        <v>34</v>
      </c>
      <c r="B122" s="460" t="s">
        <v>452</v>
      </c>
      <c r="C122" s="452" t="s">
        <v>913</v>
      </c>
      <c r="D122" s="21" t="s">
        <v>552</v>
      </c>
      <c r="E122" s="21" t="s">
        <v>383</v>
      </c>
      <c r="F122" s="21" t="s">
        <v>550</v>
      </c>
      <c r="G122" s="459" t="s">
        <v>422</v>
      </c>
      <c r="H122" s="240" t="s">
        <v>422</v>
      </c>
      <c r="I122" s="273" t="s">
        <v>422</v>
      </c>
      <c r="J122" s="273" t="s">
        <v>422</v>
      </c>
      <c r="K122" s="273" t="s">
        <v>422</v>
      </c>
      <c r="L122" s="240" t="s">
        <v>422</v>
      </c>
    </row>
    <row r="123" spans="1:12" s="457" customFormat="1" x14ac:dyDescent="0.25">
      <c r="A123" s="452">
        <v>35</v>
      </c>
      <c r="B123" s="500" t="s">
        <v>453</v>
      </c>
      <c r="C123" s="452" t="s">
        <v>422</v>
      </c>
      <c r="D123" s="461" t="s">
        <v>422</v>
      </c>
      <c r="E123" s="461" t="s">
        <v>422</v>
      </c>
      <c r="F123" s="461" t="s">
        <v>422</v>
      </c>
      <c r="G123" s="459" t="s">
        <v>422</v>
      </c>
      <c r="H123" s="452" t="s">
        <v>614</v>
      </c>
      <c r="I123" s="459" t="s">
        <v>415</v>
      </c>
      <c r="J123" s="459" t="s">
        <v>383</v>
      </c>
      <c r="K123" s="273" t="s">
        <v>615</v>
      </c>
      <c r="L123" s="240" t="s">
        <v>422</v>
      </c>
    </row>
    <row r="124" spans="1:12" s="457" customFormat="1" x14ac:dyDescent="0.25">
      <c r="A124" s="452">
        <v>36</v>
      </c>
      <c r="B124" s="460" t="s">
        <v>391</v>
      </c>
      <c r="C124" s="452" t="s">
        <v>914</v>
      </c>
      <c r="D124" s="459" t="s">
        <v>390</v>
      </c>
      <c r="E124" s="69" t="s">
        <v>383</v>
      </c>
      <c r="F124" s="69" t="s">
        <v>554</v>
      </c>
      <c r="G124" s="459" t="s">
        <v>422</v>
      </c>
      <c r="H124" s="240" t="s">
        <v>422</v>
      </c>
      <c r="I124" s="273" t="s">
        <v>422</v>
      </c>
      <c r="J124" s="273" t="s">
        <v>422</v>
      </c>
      <c r="K124" s="273" t="s">
        <v>422</v>
      </c>
      <c r="L124" s="240" t="s">
        <v>422</v>
      </c>
    </row>
    <row r="125" spans="1:12" s="465" customFormat="1" x14ac:dyDescent="0.25">
      <c r="A125" s="459">
        <v>37</v>
      </c>
      <c r="B125" s="78" t="s">
        <v>454</v>
      </c>
      <c r="C125" s="459" t="s">
        <v>915</v>
      </c>
      <c r="D125" s="459" t="s">
        <v>556</v>
      </c>
      <c r="E125" s="459" t="s">
        <v>378</v>
      </c>
      <c r="F125" s="459" t="s">
        <v>557</v>
      </c>
      <c r="G125" s="459" t="s">
        <v>422</v>
      </c>
      <c r="H125" s="273" t="s">
        <v>422</v>
      </c>
      <c r="I125" s="273" t="s">
        <v>422</v>
      </c>
      <c r="J125" s="273" t="s">
        <v>422</v>
      </c>
      <c r="K125" s="273" t="s">
        <v>422</v>
      </c>
      <c r="L125" s="273" t="s">
        <v>422</v>
      </c>
    </row>
    <row r="126" spans="1:12" s="457" customFormat="1" x14ac:dyDescent="0.25">
      <c r="A126" s="452">
        <v>38</v>
      </c>
      <c r="B126" s="460" t="s">
        <v>455</v>
      </c>
      <c r="C126" s="452" t="s">
        <v>422</v>
      </c>
      <c r="D126" s="459" t="s">
        <v>422</v>
      </c>
      <c r="E126" s="459" t="s">
        <v>422</v>
      </c>
      <c r="F126" s="459" t="s">
        <v>422</v>
      </c>
      <c r="G126" s="459" t="s">
        <v>422</v>
      </c>
      <c r="H126" s="452" t="s">
        <v>587</v>
      </c>
      <c r="I126" s="459" t="s">
        <v>409</v>
      </c>
      <c r="J126" s="459" t="s">
        <v>383</v>
      </c>
      <c r="K126" s="459" t="s">
        <v>411</v>
      </c>
      <c r="L126" s="240" t="s">
        <v>422</v>
      </c>
    </row>
    <row r="127" spans="1:12" s="457" customFormat="1" x14ac:dyDescent="0.25">
      <c r="A127" s="452">
        <v>39</v>
      </c>
      <c r="B127" s="460" t="s">
        <v>456</v>
      </c>
      <c r="C127" s="452" t="s">
        <v>422</v>
      </c>
      <c r="D127" s="459" t="s">
        <v>422</v>
      </c>
      <c r="E127" s="459" t="s">
        <v>422</v>
      </c>
      <c r="F127" s="459" t="s">
        <v>422</v>
      </c>
      <c r="G127" s="459" t="s">
        <v>422</v>
      </c>
      <c r="H127" s="452" t="s">
        <v>616</v>
      </c>
      <c r="I127" s="459" t="s">
        <v>622</v>
      </c>
      <c r="J127" s="459" t="s">
        <v>383</v>
      </c>
      <c r="K127" s="273" t="s">
        <v>617</v>
      </c>
      <c r="L127" s="240" t="s">
        <v>422</v>
      </c>
    </row>
    <row r="128" spans="1:12" s="457" customFormat="1" x14ac:dyDescent="0.25">
      <c r="A128" s="452">
        <v>40</v>
      </c>
      <c r="B128" s="460" t="s">
        <v>510</v>
      </c>
      <c r="C128" s="452" t="s">
        <v>422</v>
      </c>
      <c r="D128" s="459" t="s">
        <v>422</v>
      </c>
      <c r="E128" s="459" t="s">
        <v>422</v>
      </c>
      <c r="F128" s="459" t="s">
        <v>422</v>
      </c>
      <c r="G128" s="459" t="s">
        <v>422</v>
      </c>
      <c r="H128" s="452" t="s">
        <v>618</v>
      </c>
      <c r="I128" s="459" t="s">
        <v>619</v>
      </c>
      <c r="J128" s="459" t="s">
        <v>383</v>
      </c>
      <c r="K128" s="459" t="s">
        <v>620</v>
      </c>
      <c r="L128" s="240" t="s">
        <v>422</v>
      </c>
    </row>
    <row r="129" spans="1:12" s="67" customFormat="1" x14ac:dyDescent="0.25">
      <c r="A129" s="258">
        <v>41</v>
      </c>
      <c r="B129" s="573" t="s">
        <v>457</v>
      </c>
      <c r="C129" s="256" t="s">
        <v>916</v>
      </c>
      <c r="D129" s="21" t="s">
        <v>560</v>
      </c>
      <c r="E129" s="21" t="s">
        <v>383</v>
      </c>
      <c r="F129" s="21" t="s">
        <v>561</v>
      </c>
      <c r="G129" s="118" t="s">
        <v>422</v>
      </c>
      <c r="H129" s="240" t="s">
        <v>422</v>
      </c>
      <c r="I129" s="255" t="s">
        <v>422</v>
      </c>
      <c r="J129" s="255" t="s">
        <v>422</v>
      </c>
      <c r="K129" s="255" t="s">
        <v>422</v>
      </c>
      <c r="L129" s="240" t="s">
        <v>422</v>
      </c>
    </row>
    <row r="130" spans="1:12" s="457" customFormat="1" x14ac:dyDescent="0.25">
      <c r="A130" s="452">
        <v>42</v>
      </c>
      <c r="B130" s="71" t="s">
        <v>458</v>
      </c>
      <c r="C130" s="452" t="s">
        <v>422</v>
      </c>
      <c r="D130" s="487" t="s">
        <v>422</v>
      </c>
      <c r="E130" s="487" t="s">
        <v>422</v>
      </c>
      <c r="F130" s="487" t="s">
        <v>422</v>
      </c>
      <c r="G130" s="459" t="s">
        <v>422</v>
      </c>
      <c r="H130" s="240" t="s">
        <v>621</v>
      </c>
      <c r="I130" s="273" t="s">
        <v>623</v>
      </c>
      <c r="J130" s="273" t="s">
        <v>383</v>
      </c>
      <c r="K130" s="273" t="s">
        <v>624</v>
      </c>
      <c r="L130" s="240" t="s">
        <v>422</v>
      </c>
    </row>
    <row r="131" spans="1:12" s="457" customFormat="1" ht="79.2" x14ac:dyDescent="0.25">
      <c r="A131" s="452">
        <v>43</v>
      </c>
      <c r="B131" s="460" t="s">
        <v>405</v>
      </c>
      <c r="C131" s="452" t="s">
        <v>917</v>
      </c>
      <c r="D131" s="461" t="s">
        <v>403</v>
      </c>
      <c r="E131" s="488" t="s">
        <v>383</v>
      </c>
      <c r="F131" s="488" t="s">
        <v>837</v>
      </c>
      <c r="G131" s="459" t="s">
        <v>1045</v>
      </c>
      <c r="H131" s="240" t="s">
        <v>982</v>
      </c>
      <c r="I131" s="273" t="s">
        <v>1036</v>
      </c>
      <c r="J131" s="273" t="s">
        <v>383</v>
      </c>
      <c r="K131" s="273" t="s">
        <v>1038</v>
      </c>
      <c r="L131" s="240" t="s">
        <v>422</v>
      </c>
    </row>
    <row r="132" spans="1:12" s="457" customFormat="1" x14ac:dyDescent="0.25">
      <c r="A132" s="452">
        <v>44</v>
      </c>
      <c r="B132" s="460" t="s">
        <v>971</v>
      </c>
      <c r="C132" s="459" t="s">
        <v>422</v>
      </c>
      <c r="D132" s="461" t="s">
        <v>422</v>
      </c>
      <c r="E132" s="488" t="s">
        <v>422</v>
      </c>
      <c r="F132" s="488" t="s">
        <v>422</v>
      </c>
      <c r="G132" s="459" t="s">
        <v>422</v>
      </c>
      <c r="H132" s="240" t="s">
        <v>972</v>
      </c>
      <c r="I132" s="77" t="s">
        <v>1037</v>
      </c>
      <c r="J132" s="273" t="s">
        <v>383</v>
      </c>
      <c r="K132" s="77" t="s">
        <v>1032</v>
      </c>
      <c r="L132" s="240" t="s">
        <v>422</v>
      </c>
    </row>
    <row r="133" spans="1:12" s="457" customFormat="1" x14ac:dyDescent="0.25">
      <c r="A133" s="452">
        <v>45</v>
      </c>
      <c r="B133" s="460" t="s">
        <v>1331</v>
      </c>
      <c r="C133" s="459"/>
      <c r="D133" s="461" t="s">
        <v>422</v>
      </c>
      <c r="E133" s="488" t="s">
        <v>422</v>
      </c>
      <c r="F133" s="488" t="s">
        <v>422</v>
      </c>
      <c r="G133" s="459" t="s">
        <v>422</v>
      </c>
      <c r="H133" s="240" t="s">
        <v>1332</v>
      </c>
      <c r="I133" s="77" t="s">
        <v>1333</v>
      </c>
      <c r="J133" s="273" t="s">
        <v>383</v>
      </c>
      <c r="K133" s="77" t="s">
        <v>1334</v>
      </c>
      <c r="L133" s="240"/>
    </row>
    <row r="134" spans="1:12" s="457" customFormat="1" x14ac:dyDescent="0.25">
      <c r="A134" s="452">
        <v>46</v>
      </c>
      <c r="B134" s="460" t="s">
        <v>459</v>
      </c>
      <c r="C134" s="452" t="s">
        <v>919</v>
      </c>
      <c r="D134" s="461" t="s">
        <v>512</v>
      </c>
      <c r="E134" s="488" t="s">
        <v>383</v>
      </c>
      <c r="F134" s="461" t="s">
        <v>513</v>
      </c>
      <c r="G134" s="459" t="s">
        <v>422</v>
      </c>
      <c r="H134" s="240" t="s">
        <v>422</v>
      </c>
      <c r="I134" s="273" t="s">
        <v>422</v>
      </c>
      <c r="J134" s="273" t="s">
        <v>422</v>
      </c>
      <c r="K134" s="273" t="s">
        <v>422</v>
      </c>
      <c r="L134" s="240" t="s">
        <v>422</v>
      </c>
    </row>
    <row r="135" spans="1:12" s="457" customFormat="1" x14ac:dyDescent="0.25">
      <c r="A135" s="452">
        <v>47</v>
      </c>
      <c r="B135" s="489" t="s">
        <v>460</v>
      </c>
      <c r="C135" s="452" t="s">
        <v>921</v>
      </c>
      <c r="D135" s="69" t="s">
        <v>514</v>
      </c>
      <c r="E135" s="488" t="s">
        <v>383</v>
      </c>
      <c r="F135" s="459" t="s">
        <v>515</v>
      </c>
      <c r="G135" s="459" t="s">
        <v>422</v>
      </c>
      <c r="H135" s="240" t="s">
        <v>422</v>
      </c>
      <c r="I135" s="273" t="s">
        <v>422</v>
      </c>
      <c r="J135" s="273" t="s">
        <v>422</v>
      </c>
      <c r="K135" s="273" t="s">
        <v>422</v>
      </c>
      <c r="L135" s="240" t="s">
        <v>422</v>
      </c>
    </row>
    <row r="136" spans="1:12" s="457" customFormat="1" x14ac:dyDescent="0.25">
      <c r="A136" s="670">
        <v>48</v>
      </c>
      <c r="B136" s="682" t="s">
        <v>461</v>
      </c>
      <c r="C136" s="452" t="s">
        <v>422</v>
      </c>
      <c r="D136" s="459" t="s">
        <v>422</v>
      </c>
      <c r="E136" s="461" t="s">
        <v>422</v>
      </c>
      <c r="F136" s="490" t="s">
        <v>422</v>
      </c>
      <c r="G136" s="459" t="s">
        <v>422</v>
      </c>
      <c r="H136" s="452" t="s">
        <v>625</v>
      </c>
      <c r="I136" s="459" t="s">
        <v>532</v>
      </c>
      <c r="J136" s="459" t="s">
        <v>383</v>
      </c>
      <c r="K136" s="273" t="s">
        <v>626</v>
      </c>
      <c r="L136" s="240" t="s">
        <v>422</v>
      </c>
    </row>
    <row r="137" spans="1:12" s="457" customFormat="1" x14ac:dyDescent="0.25">
      <c r="A137" s="694"/>
      <c r="B137" s="695"/>
      <c r="C137" s="452"/>
      <c r="D137" s="459"/>
      <c r="E137" s="491"/>
      <c r="F137" s="490"/>
      <c r="G137" s="459"/>
      <c r="H137" s="452" t="s">
        <v>1327</v>
      </c>
      <c r="I137" s="459" t="s">
        <v>1318</v>
      </c>
      <c r="J137" s="459" t="s">
        <v>383</v>
      </c>
      <c r="K137" s="273" t="s">
        <v>1328</v>
      </c>
      <c r="L137" s="240" t="s">
        <v>422</v>
      </c>
    </row>
    <row r="138" spans="1:12" s="457" customFormat="1" x14ac:dyDescent="0.25">
      <c r="A138" s="452">
        <v>49</v>
      </c>
      <c r="B138" s="489" t="s">
        <v>766</v>
      </c>
      <c r="C138" s="452" t="s">
        <v>918</v>
      </c>
      <c r="D138" s="459" t="s">
        <v>931</v>
      </c>
      <c r="E138" s="492" t="s">
        <v>383</v>
      </c>
      <c r="F138" s="493" t="s">
        <v>516</v>
      </c>
      <c r="G138" s="459" t="s">
        <v>422</v>
      </c>
      <c r="H138" s="240" t="s">
        <v>422</v>
      </c>
      <c r="I138" s="273" t="s">
        <v>422</v>
      </c>
      <c r="J138" s="273" t="s">
        <v>422</v>
      </c>
      <c r="K138" s="273" t="s">
        <v>422</v>
      </c>
      <c r="L138" s="240" t="s">
        <v>422</v>
      </c>
    </row>
    <row r="139" spans="1:12" s="457" customFormat="1" x14ac:dyDescent="0.25">
      <c r="A139" s="452">
        <v>50</v>
      </c>
      <c r="B139" s="489" t="s">
        <v>462</v>
      </c>
      <c r="C139" s="452" t="s">
        <v>422</v>
      </c>
      <c r="D139" s="473" t="s">
        <v>422</v>
      </c>
      <c r="E139" s="461" t="s">
        <v>422</v>
      </c>
      <c r="F139" s="490" t="s">
        <v>422</v>
      </c>
      <c r="G139" s="459" t="s">
        <v>422</v>
      </c>
      <c r="H139" s="240" t="s">
        <v>791</v>
      </c>
      <c r="I139" s="273" t="s">
        <v>792</v>
      </c>
      <c r="J139" s="273" t="s">
        <v>383</v>
      </c>
      <c r="K139" s="273" t="s">
        <v>793</v>
      </c>
      <c r="L139" s="240" t="s">
        <v>422</v>
      </c>
    </row>
    <row r="140" spans="1:12" s="457" customFormat="1" ht="41.4" customHeight="1" x14ac:dyDescent="0.25">
      <c r="A140" s="692">
        <v>51</v>
      </c>
      <c r="B140" s="690" t="s">
        <v>463</v>
      </c>
      <c r="C140" s="452" t="s">
        <v>910</v>
      </c>
      <c r="D140" s="459" t="s">
        <v>518</v>
      </c>
      <c r="E140" s="459" t="s">
        <v>378</v>
      </c>
      <c r="F140" s="459" t="s">
        <v>569</v>
      </c>
      <c r="G140" s="667" t="s">
        <v>1045</v>
      </c>
      <c r="H140" s="240" t="s">
        <v>977</v>
      </c>
      <c r="I140" s="273" t="s">
        <v>1039</v>
      </c>
      <c r="J140" s="273" t="s">
        <v>383</v>
      </c>
      <c r="K140" s="273" t="s">
        <v>1040</v>
      </c>
      <c r="L140" s="240" t="s">
        <v>422</v>
      </c>
    </row>
    <row r="141" spans="1:12" s="457" customFormat="1" ht="42" customHeight="1" x14ac:dyDescent="0.25">
      <c r="A141" s="693"/>
      <c r="B141" s="691"/>
      <c r="C141" s="452" t="s">
        <v>929</v>
      </c>
      <c r="D141" s="459" t="s">
        <v>930</v>
      </c>
      <c r="E141" s="459" t="s">
        <v>378</v>
      </c>
      <c r="F141" s="459" t="s">
        <v>847</v>
      </c>
      <c r="G141" s="668"/>
      <c r="H141" s="240" t="s">
        <v>978</v>
      </c>
      <c r="I141" s="273" t="s">
        <v>1039</v>
      </c>
      <c r="J141" s="273" t="s">
        <v>383</v>
      </c>
      <c r="K141" s="273" t="s">
        <v>1040</v>
      </c>
      <c r="L141" s="240" t="s">
        <v>422</v>
      </c>
    </row>
    <row r="142" spans="1:12" s="457" customFormat="1" x14ac:dyDescent="0.25">
      <c r="A142" s="452">
        <v>52</v>
      </c>
      <c r="B142" s="460" t="s">
        <v>397</v>
      </c>
      <c r="C142" s="452" t="s">
        <v>920</v>
      </c>
      <c r="D142" s="461" t="s">
        <v>398</v>
      </c>
      <c r="E142" s="492" t="s">
        <v>568</v>
      </c>
      <c r="F142" s="488" t="s">
        <v>399</v>
      </c>
      <c r="G142" s="459" t="s">
        <v>422</v>
      </c>
      <c r="H142" s="240" t="s">
        <v>422</v>
      </c>
      <c r="I142" s="273" t="s">
        <v>422</v>
      </c>
      <c r="J142" s="273" t="s">
        <v>422</v>
      </c>
      <c r="K142" s="273" t="s">
        <v>422</v>
      </c>
      <c r="L142" s="240" t="s">
        <v>422</v>
      </c>
    </row>
    <row r="143" spans="1:12" s="457" customFormat="1" x14ac:dyDescent="0.25">
      <c r="A143" s="452">
        <v>53</v>
      </c>
      <c r="B143" s="494" t="s">
        <v>464</v>
      </c>
      <c r="C143" s="452" t="s">
        <v>422</v>
      </c>
      <c r="D143" s="459" t="s">
        <v>422</v>
      </c>
      <c r="E143" s="459" t="s">
        <v>422</v>
      </c>
      <c r="F143" s="459" t="s">
        <v>422</v>
      </c>
      <c r="G143" s="459" t="s">
        <v>422</v>
      </c>
      <c r="H143" s="240" t="s">
        <v>627</v>
      </c>
      <c r="I143" s="273" t="s">
        <v>628</v>
      </c>
      <c r="J143" s="273" t="s">
        <v>383</v>
      </c>
      <c r="K143" s="273" t="s">
        <v>629</v>
      </c>
      <c r="L143" s="240" t="s">
        <v>422</v>
      </c>
    </row>
    <row r="144" spans="1:12" s="457" customFormat="1" x14ac:dyDescent="0.25">
      <c r="A144" s="452">
        <v>54</v>
      </c>
      <c r="B144" s="455" t="s">
        <v>465</v>
      </c>
      <c r="C144" s="452" t="s">
        <v>422</v>
      </c>
      <c r="D144" s="459" t="s">
        <v>422</v>
      </c>
      <c r="E144" s="459" t="s">
        <v>422</v>
      </c>
      <c r="F144" s="459" t="s">
        <v>422</v>
      </c>
      <c r="G144" s="459" t="s">
        <v>422</v>
      </c>
      <c r="H144" s="452" t="s">
        <v>630</v>
      </c>
      <c r="I144" s="459" t="s">
        <v>384</v>
      </c>
      <c r="J144" s="459" t="s">
        <v>383</v>
      </c>
      <c r="K144" s="459" t="s">
        <v>385</v>
      </c>
      <c r="L144" s="240" t="s">
        <v>422</v>
      </c>
    </row>
    <row r="145" spans="1:12" s="457" customFormat="1" x14ac:dyDescent="0.25">
      <c r="A145" s="670">
        <v>55</v>
      </c>
      <c r="B145" s="672" t="s">
        <v>466</v>
      </c>
      <c r="C145" s="452" t="s">
        <v>422</v>
      </c>
      <c r="D145" s="459" t="s">
        <v>422</v>
      </c>
      <c r="E145" s="459" t="s">
        <v>422</v>
      </c>
      <c r="F145" s="459" t="s">
        <v>422</v>
      </c>
      <c r="G145" s="459" t="s">
        <v>422</v>
      </c>
      <c r="H145" s="21" t="s">
        <v>631</v>
      </c>
      <c r="I145" s="21" t="s">
        <v>632</v>
      </c>
      <c r="J145" s="21" t="s">
        <v>383</v>
      </c>
      <c r="K145" s="21" t="s">
        <v>633</v>
      </c>
      <c r="L145" s="240" t="s">
        <v>422</v>
      </c>
    </row>
    <row r="146" spans="1:12" s="457" customFormat="1" x14ac:dyDescent="0.25">
      <c r="A146" s="671"/>
      <c r="B146" s="673"/>
      <c r="C146" s="452" t="s">
        <v>422</v>
      </c>
      <c r="D146" s="461" t="s">
        <v>422</v>
      </c>
      <c r="E146" s="459" t="s">
        <v>422</v>
      </c>
      <c r="F146" s="461" t="s">
        <v>422</v>
      </c>
      <c r="G146" s="459" t="s">
        <v>422</v>
      </c>
      <c r="H146" s="240" t="s">
        <v>634</v>
      </c>
      <c r="I146" s="273" t="s">
        <v>635</v>
      </c>
      <c r="J146" s="273" t="s">
        <v>383</v>
      </c>
      <c r="K146" s="273" t="s">
        <v>636</v>
      </c>
      <c r="L146" s="240" t="s">
        <v>422</v>
      </c>
    </row>
    <row r="147" spans="1:12" s="457" customFormat="1" ht="79.2" x14ac:dyDescent="0.25">
      <c r="A147" s="452">
        <v>56</v>
      </c>
      <c r="B147" s="495" t="s">
        <v>467</v>
      </c>
      <c r="C147" s="452" t="s">
        <v>922</v>
      </c>
      <c r="D147" s="459" t="s">
        <v>376</v>
      </c>
      <c r="E147" s="492" t="s">
        <v>383</v>
      </c>
      <c r="F147" s="69" t="s">
        <v>404</v>
      </c>
      <c r="G147" s="459" t="s">
        <v>1045</v>
      </c>
      <c r="H147" s="240" t="s">
        <v>983</v>
      </c>
      <c r="I147" s="273" t="s">
        <v>1041</v>
      </c>
      <c r="J147" s="273" t="s">
        <v>383</v>
      </c>
      <c r="K147" s="273" t="s">
        <v>1042</v>
      </c>
      <c r="L147" s="240" t="s">
        <v>422</v>
      </c>
    </row>
    <row r="148" spans="1:12" s="457" customFormat="1" x14ac:dyDescent="0.25">
      <c r="A148" s="452">
        <v>57</v>
      </c>
      <c r="B148" s="495" t="s">
        <v>855</v>
      </c>
      <c r="C148" s="452" t="s">
        <v>422</v>
      </c>
      <c r="D148" s="459" t="s">
        <v>422</v>
      </c>
      <c r="E148" s="492" t="s">
        <v>422</v>
      </c>
      <c r="F148" s="69" t="s">
        <v>422</v>
      </c>
      <c r="G148" s="459" t="s">
        <v>422</v>
      </c>
      <c r="H148" s="273" t="s">
        <v>865</v>
      </c>
      <c r="I148" s="77" t="s">
        <v>1266</v>
      </c>
      <c r="J148" s="273" t="s">
        <v>383</v>
      </c>
      <c r="K148" s="273" t="s">
        <v>866</v>
      </c>
      <c r="L148" s="240" t="s">
        <v>422</v>
      </c>
    </row>
    <row r="149" spans="1:12" s="457" customFormat="1" x14ac:dyDescent="0.25">
      <c r="A149" s="452">
        <v>58</v>
      </c>
      <c r="B149" s="71" t="s">
        <v>468</v>
      </c>
      <c r="C149" s="452" t="s">
        <v>923</v>
      </c>
      <c r="D149" s="69" t="s">
        <v>376</v>
      </c>
      <c r="E149" s="459" t="s">
        <v>383</v>
      </c>
      <c r="F149" s="459" t="s">
        <v>404</v>
      </c>
      <c r="G149" s="459" t="s">
        <v>422</v>
      </c>
      <c r="H149" s="240" t="s">
        <v>422</v>
      </c>
      <c r="I149" s="273" t="s">
        <v>422</v>
      </c>
      <c r="J149" s="273" t="s">
        <v>422</v>
      </c>
      <c r="K149" s="273" t="s">
        <v>422</v>
      </c>
      <c r="L149" s="240" t="s">
        <v>422</v>
      </c>
    </row>
    <row r="150" spans="1:12" s="457" customFormat="1" x14ac:dyDescent="0.25">
      <c r="A150" s="452">
        <v>59</v>
      </c>
      <c r="B150" s="460" t="s">
        <v>797</v>
      </c>
      <c r="C150" s="452" t="s">
        <v>924</v>
      </c>
      <c r="D150" s="459" t="s">
        <v>512</v>
      </c>
      <c r="E150" s="492" t="s">
        <v>383</v>
      </c>
      <c r="F150" s="69" t="s">
        <v>513</v>
      </c>
      <c r="G150" s="459" t="s">
        <v>422</v>
      </c>
      <c r="H150" s="240" t="s">
        <v>422</v>
      </c>
      <c r="I150" s="273" t="s">
        <v>422</v>
      </c>
      <c r="J150" s="273" t="s">
        <v>422</v>
      </c>
      <c r="K150" s="273" t="s">
        <v>422</v>
      </c>
      <c r="L150" s="240" t="s">
        <v>422</v>
      </c>
    </row>
    <row r="151" spans="1:12" s="457" customFormat="1" x14ac:dyDescent="0.25">
      <c r="A151" s="452">
        <v>60</v>
      </c>
      <c r="B151" s="489" t="s">
        <v>469</v>
      </c>
      <c r="C151" s="452" t="s">
        <v>422</v>
      </c>
      <c r="D151" s="459" t="s">
        <v>422</v>
      </c>
      <c r="E151" s="459" t="s">
        <v>422</v>
      </c>
      <c r="F151" s="459" t="s">
        <v>422</v>
      </c>
      <c r="G151" s="459" t="s">
        <v>422</v>
      </c>
      <c r="H151" s="452" t="s">
        <v>637</v>
      </c>
      <c r="I151" s="459" t="s">
        <v>815</v>
      </c>
      <c r="J151" s="459" t="s">
        <v>383</v>
      </c>
      <c r="K151" s="273" t="s">
        <v>638</v>
      </c>
      <c r="L151" s="240" t="s">
        <v>422</v>
      </c>
    </row>
    <row r="152" spans="1:12" s="457" customFormat="1" x14ac:dyDescent="0.25">
      <c r="A152" s="452">
        <v>61</v>
      </c>
      <c r="B152" s="460" t="s">
        <v>732</v>
      </c>
      <c r="C152" s="452" t="s">
        <v>422</v>
      </c>
      <c r="D152" s="459" t="s">
        <v>422</v>
      </c>
      <c r="E152" s="459" t="s">
        <v>422</v>
      </c>
      <c r="F152" s="459" t="s">
        <v>422</v>
      </c>
      <c r="G152" s="459" t="s">
        <v>422</v>
      </c>
      <c r="H152" s="452" t="s">
        <v>588</v>
      </c>
      <c r="I152" s="459" t="s">
        <v>527</v>
      </c>
      <c r="J152" s="459" t="s">
        <v>383</v>
      </c>
      <c r="K152" s="273" t="s">
        <v>602</v>
      </c>
      <c r="L152" s="240" t="s">
        <v>422</v>
      </c>
    </row>
    <row r="153" spans="1:12" s="457" customFormat="1" x14ac:dyDescent="0.25">
      <c r="A153" s="452">
        <v>62</v>
      </c>
      <c r="B153" s="460" t="s">
        <v>536</v>
      </c>
      <c r="C153" s="452">
        <v>62</v>
      </c>
      <c r="D153" s="459" t="s">
        <v>388</v>
      </c>
      <c r="E153" s="69" t="s">
        <v>389</v>
      </c>
      <c r="F153" s="239" t="s">
        <v>537</v>
      </c>
      <c r="G153" s="459" t="s">
        <v>422</v>
      </c>
      <c r="H153" s="240" t="s">
        <v>422</v>
      </c>
      <c r="I153" s="273" t="s">
        <v>422</v>
      </c>
      <c r="J153" s="273" t="s">
        <v>422</v>
      </c>
      <c r="K153" s="273" t="s">
        <v>422</v>
      </c>
      <c r="L153" s="240" t="s">
        <v>422</v>
      </c>
    </row>
    <row r="154" spans="1:12" s="457" customFormat="1" x14ac:dyDescent="0.25">
      <c r="A154" s="452">
        <v>63</v>
      </c>
      <c r="B154" s="496" t="s">
        <v>773</v>
      </c>
      <c r="C154" s="452" t="s">
        <v>422</v>
      </c>
      <c r="D154" s="459" t="s">
        <v>422</v>
      </c>
      <c r="E154" s="459" t="s">
        <v>422</v>
      </c>
      <c r="F154" s="459" t="s">
        <v>422</v>
      </c>
      <c r="G154" s="459" t="s">
        <v>422</v>
      </c>
      <c r="H154" s="240" t="s">
        <v>639</v>
      </c>
      <c r="I154" s="273" t="s">
        <v>640</v>
      </c>
      <c r="J154" s="273" t="s">
        <v>383</v>
      </c>
      <c r="K154" s="273" t="s">
        <v>641</v>
      </c>
      <c r="L154" s="240" t="s">
        <v>422</v>
      </c>
    </row>
    <row r="155" spans="1:12" s="457" customFormat="1" x14ac:dyDescent="0.25">
      <c r="A155" s="684">
        <v>64</v>
      </c>
      <c r="B155" s="687" t="s">
        <v>782</v>
      </c>
      <c r="C155" s="240" t="s">
        <v>422</v>
      </c>
      <c r="D155" s="273" t="s">
        <v>422</v>
      </c>
      <c r="E155" s="273" t="s">
        <v>422</v>
      </c>
      <c r="F155" s="273" t="s">
        <v>422</v>
      </c>
      <c r="G155" s="273" t="s">
        <v>422</v>
      </c>
      <c r="H155" s="240" t="s">
        <v>650</v>
      </c>
      <c r="I155" s="273" t="s">
        <v>651</v>
      </c>
      <c r="J155" s="273" t="s">
        <v>383</v>
      </c>
      <c r="K155" s="273" t="s">
        <v>652</v>
      </c>
      <c r="L155" s="240" t="s">
        <v>422</v>
      </c>
    </row>
    <row r="156" spans="1:12" s="457" customFormat="1" x14ac:dyDescent="0.25">
      <c r="A156" s="685"/>
      <c r="B156" s="688"/>
      <c r="C156" s="240" t="s">
        <v>422</v>
      </c>
      <c r="D156" s="273" t="s">
        <v>422</v>
      </c>
      <c r="E156" s="273" t="s">
        <v>422</v>
      </c>
      <c r="F156" s="273" t="s">
        <v>422</v>
      </c>
      <c r="G156" s="273" t="s">
        <v>422</v>
      </c>
      <c r="H156" s="240" t="s">
        <v>653</v>
      </c>
      <c r="I156" s="273" t="s">
        <v>654</v>
      </c>
      <c r="J156" s="273" t="s">
        <v>383</v>
      </c>
      <c r="K156" s="273" t="s">
        <v>602</v>
      </c>
      <c r="L156" s="240" t="s">
        <v>422</v>
      </c>
    </row>
    <row r="157" spans="1:12" s="457" customFormat="1" ht="26.4" x14ac:dyDescent="0.25">
      <c r="A157" s="685"/>
      <c r="B157" s="688"/>
      <c r="C157" s="240" t="s">
        <v>422</v>
      </c>
      <c r="D157" s="273" t="s">
        <v>422</v>
      </c>
      <c r="E157" s="273" t="s">
        <v>422</v>
      </c>
      <c r="F157" s="273" t="s">
        <v>422</v>
      </c>
      <c r="G157" s="273" t="s">
        <v>422</v>
      </c>
      <c r="H157" s="240" t="s">
        <v>655</v>
      </c>
      <c r="I157" s="273" t="s">
        <v>654</v>
      </c>
      <c r="J157" s="273" t="s">
        <v>383</v>
      </c>
      <c r="K157" s="273" t="s">
        <v>590</v>
      </c>
      <c r="L157" s="452" t="s">
        <v>689</v>
      </c>
    </row>
    <row r="158" spans="1:12" s="457" customFormat="1" x14ac:dyDescent="0.25">
      <c r="A158" s="685"/>
      <c r="B158" s="688"/>
      <c r="C158" s="240" t="s">
        <v>422</v>
      </c>
      <c r="D158" s="273" t="s">
        <v>422</v>
      </c>
      <c r="E158" s="273" t="s">
        <v>422</v>
      </c>
      <c r="F158" s="273" t="s">
        <v>422</v>
      </c>
      <c r="G158" s="273" t="s">
        <v>422</v>
      </c>
      <c r="H158" s="240" t="s">
        <v>656</v>
      </c>
      <c r="I158" s="273" t="s">
        <v>654</v>
      </c>
      <c r="J158" s="273" t="s">
        <v>383</v>
      </c>
      <c r="K158" s="273" t="s">
        <v>602</v>
      </c>
      <c r="L158" s="240" t="s">
        <v>422</v>
      </c>
    </row>
    <row r="159" spans="1:12" s="457" customFormat="1" x14ac:dyDescent="0.25">
      <c r="A159" s="685"/>
      <c r="B159" s="688"/>
      <c r="C159" s="240" t="s">
        <v>422</v>
      </c>
      <c r="D159" s="273" t="s">
        <v>422</v>
      </c>
      <c r="E159" s="273" t="s">
        <v>422</v>
      </c>
      <c r="F159" s="273" t="s">
        <v>422</v>
      </c>
      <c r="G159" s="273" t="s">
        <v>422</v>
      </c>
      <c r="H159" s="240" t="s">
        <v>657</v>
      </c>
      <c r="I159" s="273" t="s">
        <v>658</v>
      </c>
      <c r="J159" s="273" t="s">
        <v>383</v>
      </c>
      <c r="K159" s="273" t="s">
        <v>659</v>
      </c>
      <c r="L159" s="240" t="s">
        <v>422</v>
      </c>
    </row>
    <row r="160" spans="1:12" s="457" customFormat="1" ht="26.4" x14ac:dyDescent="0.25">
      <c r="A160" s="685"/>
      <c r="B160" s="688"/>
      <c r="C160" s="240" t="s">
        <v>422</v>
      </c>
      <c r="D160" s="273" t="s">
        <v>422</v>
      </c>
      <c r="E160" s="273" t="s">
        <v>422</v>
      </c>
      <c r="F160" s="273" t="s">
        <v>422</v>
      </c>
      <c r="G160" s="273" t="s">
        <v>422</v>
      </c>
      <c r="H160" s="240" t="s">
        <v>660</v>
      </c>
      <c r="I160" s="273" t="s">
        <v>658</v>
      </c>
      <c r="J160" s="273" t="s">
        <v>383</v>
      </c>
      <c r="K160" s="273" t="s">
        <v>590</v>
      </c>
      <c r="L160" s="452" t="s">
        <v>689</v>
      </c>
    </row>
    <row r="161" spans="1:12" s="457" customFormat="1" ht="26.4" x14ac:dyDescent="0.25">
      <c r="A161" s="685"/>
      <c r="B161" s="688"/>
      <c r="C161" s="240" t="s">
        <v>422</v>
      </c>
      <c r="D161" s="273" t="s">
        <v>422</v>
      </c>
      <c r="E161" s="273" t="s">
        <v>422</v>
      </c>
      <c r="F161" s="273" t="s">
        <v>422</v>
      </c>
      <c r="G161" s="273" t="s">
        <v>422</v>
      </c>
      <c r="H161" s="240" t="s">
        <v>661</v>
      </c>
      <c r="I161" s="273" t="s">
        <v>662</v>
      </c>
      <c r="J161" s="273" t="s">
        <v>383</v>
      </c>
      <c r="K161" s="273" t="s">
        <v>590</v>
      </c>
      <c r="L161" s="452" t="s">
        <v>689</v>
      </c>
    </row>
    <row r="162" spans="1:12" s="457" customFormat="1" ht="26.4" x14ac:dyDescent="0.25">
      <c r="A162" s="685"/>
      <c r="B162" s="688"/>
      <c r="C162" s="240" t="s">
        <v>422</v>
      </c>
      <c r="D162" s="273" t="s">
        <v>422</v>
      </c>
      <c r="E162" s="273" t="s">
        <v>422</v>
      </c>
      <c r="F162" s="273" t="s">
        <v>422</v>
      </c>
      <c r="G162" s="273" t="s">
        <v>422</v>
      </c>
      <c r="H162" s="240" t="s">
        <v>664</v>
      </c>
      <c r="I162" s="273" t="s">
        <v>662</v>
      </c>
      <c r="J162" s="273" t="s">
        <v>383</v>
      </c>
      <c r="K162" s="273" t="s">
        <v>590</v>
      </c>
      <c r="L162" s="452" t="s">
        <v>689</v>
      </c>
    </row>
    <row r="163" spans="1:12" s="457" customFormat="1" x14ac:dyDescent="0.25">
      <c r="A163" s="685"/>
      <c r="B163" s="688"/>
      <c r="C163" s="240" t="s">
        <v>422</v>
      </c>
      <c r="D163" s="273" t="s">
        <v>422</v>
      </c>
      <c r="E163" s="273" t="s">
        <v>422</v>
      </c>
      <c r="F163" s="273" t="s">
        <v>422</v>
      </c>
      <c r="G163" s="273" t="s">
        <v>422</v>
      </c>
      <c r="H163" s="240" t="s">
        <v>665</v>
      </c>
      <c r="I163" s="273" t="s">
        <v>662</v>
      </c>
      <c r="J163" s="273" t="s">
        <v>383</v>
      </c>
      <c r="K163" s="273" t="s">
        <v>663</v>
      </c>
      <c r="L163" s="240" t="s">
        <v>422</v>
      </c>
    </row>
    <row r="164" spans="1:12" s="457" customFormat="1" x14ac:dyDescent="0.25">
      <c r="A164" s="685"/>
      <c r="B164" s="688"/>
      <c r="C164" s="240" t="s">
        <v>422</v>
      </c>
      <c r="D164" s="273" t="s">
        <v>422</v>
      </c>
      <c r="E164" s="273" t="s">
        <v>422</v>
      </c>
      <c r="F164" s="273" t="s">
        <v>422</v>
      </c>
      <c r="G164" s="273" t="s">
        <v>422</v>
      </c>
      <c r="H164" s="240" t="s">
        <v>666</v>
      </c>
      <c r="I164" s="273" t="s">
        <v>662</v>
      </c>
      <c r="J164" s="273" t="s">
        <v>383</v>
      </c>
      <c r="K164" s="273" t="s">
        <v>663</v>
      </c>
      <c r="L164" s="240" t="s">
        <v>422</v>
      </c>
    </row>
    <row r="165" spans="1:12" s="457" customFormat="1" x14ac:dyDescent="0.25">
      <c r="A165" s="685"/>
      <c r="B165" s="688"/>
      <c r="C165" s="240" t="s">
        <v>422</v>
      </c>
      <c r="D165" s="273" t="s">
        <v>422</v>
      </c>
      <c r="E165" s="273" t="s">
        <v>422</v>
      </c>
      <c r="F165" s="273" t="s">
        <v>422</v>
      </c>
      <c r="G165" s="273" t="s">
        <v>422</v>
      </c>
      <c r="H165" s="240" t="s">
        <v>667</v>
      </c>
      <c r="I165" s="273" t="s">
        <v>662</v>
      </c>
      <c r="J165" s="273" t="s">
        <v>383</v>
      </c>
      <c r="K165" s="273" t="s">
        <v>663</v>
      </c>
      <c r="L165" s="240" t="s">
        <v>422</v>
      </c>
    </row>
    <row r="166" spans="1:12" s="457" customFormat="1" x14ac:dyDescent="0.25">
      <c r="A166" s="685"/>
      <c r="B166" s="688"/>
      <c r="C166" s="240" t="s">
        <v>422</v>
      </c>
      <c r="D166" s="273" t="s">
        <v>422</v>
      </c>
      <c r="E166" s="273" t="s">
        <v>422</v>
      </c>
      <c r="F166" s="273" t="s">
        <v>422</v>
      </c>
      <c r="G166" s="273" t="s">
        <v>422</v>
      </c>
      <c r="H166" s="240" t="s">
        <v>668</v>
      </c>
      <c r="I166" s="273" t="s">
        <v>662</v>
      </c>
      <c r="J166" s="273" t="s">
        <v>383</v>
      </c>
      <c r="K166" s="273" t="s">
        <v>663</v>
      </c>
      <c r="L166" s="240" t="s">
        <v>422</v>
      </c>
    </row>
    <row r="167" spans="1:12" s="457" customFormat="1" x14ac:dyDescent="0.25">
      <c r="A167" s="685"/>
      <c r="B167" s="688"/>
      <c r="C167" s="240" t="s">
        <v>422</v>
      </c>
      <c r="D167" s="273" t="s">
        <v>422</v>
      </c>
      <c r="E167" s="273" t="s">
        <v>422</v>
      </c>
      <c r="F167" s="273" t="s">
        <v>422</v>
      </c>
      <c r="G167" s="273" t="s">
        <v>422</v>
      </c>
      <c r="H167" s="240" t="s">
        <v>669</v>
      </c>
      <c r="I167" s="273" t="s">
        <v>670</v>
      </c>
      <c r="J167" s="273" t="s">
        <v>383</v>
      </c>
      <c r="K167" s="273" t="s">
        <v>671</v>
      </c>
      <c r="L167" s="240" t="s">
        <v>422</v>
      </c>
    </row>
    <row r="168" spans="1:12" s="457" customFormat="1" x14ac:dyDescent="0.25">
      <c r="A168" s="685"/>
      <c r="B168" s="688"/>
      <c r="C168" s="240" t="s">
        <v>422</v>
      </c>
      <c r="D168" s="273" t="s">
        <v>422</v>
      </c>
      <c r="E168" s="273" t="s">
        <v>422</v>
      </c>
      <c r="F168" s="273" t="s">
        <v>422</v>
      </c>
      <c r="G168" s="273" t="s">
        <v>422</v>
      </c>
      <c r="H168" s="240" t="s">
        <v>672</v>
      </c>
      <c r="I168" s="273" t="s">
        <v>670</v>
      </c>
      <c r="J168" s="273" t="s">
        <v>383</v>
      </c>
      <c r="K168" s="273" t="s">
        <v>671</v>
      </c>
      <c r="L168" s="240" t="s">
        <v>422</v>
      </c>
    </row>
    <row r="169" spans="1:12" s="457" customFormat="1" x14ac:dyDescent="0.25">
      <c r="A169" s="685"/>
      <c r="B169" s="688"/>
      <c r="C169" s="240" t="s">
        <v>422</v>
      </c>
      <c r="D169" s="273" t="s">
        <v>422</v>
      </c>
      <c r="E169" s="273" t="s">
        <v>422</v>
      </c>
      <c r="F169" s="273" t="s">
        <v>422</v>
      </c>
      <c r="G169" s="273" t="s">
        <v>422</v>
      </c>
      <c r="H169" s="240" t="s">
        <v>673</v>
      </c>
      <c r="I169" s="273" t="s">
        <v>670</v>
      </c>
      <c r="J169" s="273" t="s">
        <v>383</v>
      </c>
      <c r="K169" s="273" t="s">
        <v>671</v>
      </c>
      <c r="L169" s="240" t="s">
        <v>422</v>
      </c>
    </row>
    <row r="170" spans="1:12" s="457" customFormat="1" x14ac:dyDescent="0.25">
      <c r="A170" s="685"/>
      <c r="B170" s="688"/>
      <c r="C170" s="240" t="s">
        <v>422</v>
      </c>
      <c r="D170" s="273" t="s">
        <v>422</v>
      </c>
      <c r="E170" s="273" t="s">
        <v>422</v>
      </c>
      <c r="F170" s="273" t="s">
        <v>422</v>
      </c>
      <c r="G170" s="273" t="s">
        <v>422</v>
      </c>
      <c r="H170" s="240" t="s">
        <v>674</v>
      </c>
      <c r="I170" s="240" t="s">
        <v>670</v>
      </c>
      <c r="J170" s="240" t="s">
        <v>383</v>
      </c>
      <c r="K170" s="240" t="s">
        <v>671</v>
      </c>
      <c r="L170" s="240" t="s">
        <v>422</v>
      </c>
    </row>
    <row r="171" spans="1:12" s="457" customFormat="1" x14ac:dyDescent="0.25">
      <c r="A171" s="685"/>
      <c r="B171" s="688"/>
      <c r="C171" s="240" t="s">
        <v>422</v>
      </c>
      <c r="D171" s="273" t="s">
        <v>422</v>
      </c>
      <c r="E171" s="273" t="s">
        <v>422</v>
      </c>
      <c r="F171" s="273" t="s">
        <v>422</v>
      </c>
      <c r="G171" s="273" t="s">
        <v>422</v>
      </c>
      <c r="H171" s="240" t="s">
        <v>675</v>
      </c>
      <c r="I171" s="240" t="s">
        <v>670</v>
      </c>
      <c r="J171" s="240" t="s">
        <v>383</v>
      </c>
      <c r="K171" s="240" t="s">
        <v>671</v>
      </c>
      <c r="L171" s="240" t="s">
        <v>422</v>
      </c>
    </row>
    <row r="172" spans="1:12" s="457" customFormat="1" x14ac:dyDescent="0.25">
      <c r="A172" s="685"/>
      <c r="B172" s="688"/>
      <c r="C172" s="240" t="s">
        <v>422</v>
      </c>
      <c r="D172" s="273" t="s">
        <v>422</v>
      </c>
      <c r="E172" s="273" t="s">
        <v>422</v>
      </c>
      <c r="F172" s="273" t="s">
        <v>422</v>
      </c>
      <c r="G172" s="273" t="s">
        <v>422</v>
      </c>
      <c r="H172" s="240" t="s">
        <v>676</v>
      </c>
      <c r="I172" s="240" t="s">
        <v>670</v>
      </c>
      <c r="J172" s="240" t="s">
        <v>383</v>
      </c>
      <c r="K172" s="240" t="s">
        <v>671</v>
      </c>
      <c r="L172" s="240" t="s">
        <v>422</v>
      </c>
    </row>
    <row r="173" spans="1:12" s="457" customFormat="1" x14ac:dyDescent="0.25">
      <c r="A173" s="685"/>
      <c r="B173" s="688"/>
      <c r="C173" s="240" t="s">
        <v>422</v>
      </c>
      <c r="D173" s="273" t="s">
        <v>422</v>
      </c>
      <c r="E173" s="273" t="s">
        <v>422</v>
      </c>
      <c r="F173" s="273" t="s">
        <v>422</v>
      </c>
      <c r="G173" s="273" t="s">
        <v>422</v>
      </c>
      <c r="H173" s="240" t="s">
        <v>677</v>
      </c>
      <c r="I173" s="240" t="s">
        <v>670</v>
      </c>
      <c r="J173" s="240" t="s">
        <v>383</v>
      </c>
      <c r="K173" s="240" t="s">
        <v>671</v>
      </c>
      <c r="L173" s="240" t="s">
        <v>422</v>
      </c>
    </row>
    <row r="174" spans="1:12" s="457" customFormat="1" x14ac:dyDescent="0.25">
      <c r="A174" s="685"/>
      <c r="B174" s="688"/>
      <c r="C174" s="240" t="s">
        <v>422</v>
      </c>
      <c r="D174" s="273" t="s">
        <v>422</v>
      </c>
      <c r="E174" s="273" t="s">
        <v>422</v>
      </c>
      <c r="F174" s="273" t="s">
        <v>422</v>
      </c>
      <c r="G174" s="273" t="s">
        <v>422</v>
      </c>
      <c r="H174" s="240" t="s">
        <v>678</v>
      </c>
      <c r="I174" s="240" t="s">
        <v>670</v>
      </c>
      <c r="J174" s="240" t="s">
        <v>383</v>
      </c>
      <c r="K174" s="240" t="s">
        <v>671</v>
      </c>
      <c r="L174" s="240" t="s">
        <v>422</v>
      </c>
    </row>
    <row r="175" spans="1:12" s="457" customFormat="1" x14ac:dyDescent="0.25">
      <c r="A175" s="685"/>
      <c r="B175" s="688"/>
      <c r="C175" s="240" t="s">
        <v>422</v>
      </c>
      <c r="D175" s="240" t="s">
        <v>422</v>
      </c>
      <c r="E175" s="240" t="s">
        <v>422</v>
      </c>
      <c r="F175" s="240" t="s">
        <v>422</v>
      </c>
      <c r="G175" s="240" t="s">
        <v>422</v>
      </c>
      <c r="H175" s="240" t="s">
        <v>679</v>
      </c>
      <c r="I175" s="240" t="s">
        <v>670</v>
      </c>
      <c r="J175" s="240" t="s">
        <v>383</v>
      </c>
      <c r="K175" s="240" t="s">
        <v>671</v>
      </c>
      <c r="L175" s="240" t="s">
        <v>422</v>
      </c>
    </row>
    <row r="176" spans="1:12" s="457" customFormat="1" x14ac:dyDescent="0.25">
      <c r="A176" s="685"/>
      <c r="B176" s="688"/>
      <c r="C176" s="240" t="s">
        <v>422</v>
      </c>
      <c r="D176" s="240" t="s">
        <v>422</v>
      </c>
      <c r="E176" s="240" t="s">
        <v>422</v>
      </c>
      <c r="F176" s="240" t="s">
        <v>422</v>
      </c>
      <c r="G176" s="240" t="s">
        <v>422</v>
      </c>
      <c r="H176" s="240" t="s">
        <v>680</v>
      </c>
      <c r="I176" s="240" t="s">
        <v>670</v>
      </c>
      <c r="J176" s="240" t="s">
        <v>383</v>
      </c>
      <c r="K176" s="240" t="s">
        <v>671</v>
      </c>
      <c r="L176" s="240" t="s">
        <v>422</v>
      </c>
    </row>
    <row r="177" spans="1:12" s="457" customFormat="1" x14ac:dyDescent="0.25">
      <c r="A177" s="685"/>
      <c r="B177" s="688"/>
      <c r="C177" s="240" t="s">
        <v>422</v>
      </c>
      <c r="D177" s="240" t="s">
        <v>422</v>
      </c>
      <c r="E177" s="240" t="s">
        <v>422</v>
      </c>
      <c r="F177" s="240" t="s">
        <v>422</v>
      </c>
      <c r="G177" s="240" t="s">
        <v>422</v>
      </c>
      <c r="H177" s="240" t="s">
        <v>681</v>
      </c>
      <c r="I177" s="240" t="s">
        <v>670</v>
      </c>
      <c r="J177" s="240" t="s">
        <v>383</v>
      </c>
      <c r="K177" s="240" t="s">
        <v>671</v>
      </c>
      <c r="L177" s="240" t="s">
        <v>422</v>
      </c>
    </row>
    <row r="178" spans="1:12" s="457" customFormat="1" x14ac:dyDescent="0.25">
      <c r="A178" s="685"/>
      <c r="B178" s="688"/>
      <c r="C178" s="240" t="s">
        <v>422</v>
      </c>
      <c r="D178" s="240" t="s">
        <v>422</v>
      </c>
      <c r="E178" s="240" t="s">
        <v>422</v>
      </c>
      <c r="F178" s="240" t="s">
        <v>422</v>
      </c>
      <c r="G178" s="240" t="s">
        <v>422</v>
      </c>
      <c r="H178" s="240" t="s">
        <v>682</v>
      </c>
      <c r="I178" s="240" t="s">
        <v>670</v>
      </c>
      <c r="J178" s="240" t="s">
        <v>383</v>
      </c>
      <c r="K178" s="240" t="s">
        <v>671</v>
      </c>
      <c r="L178" s="240" t="s">
        <v>422</v>
      </c>
    </row>
    <row r="179" spans="1:12" s="457" customFormat="1" x14ac:dyDescent="0.25">
      <c r="A179" s="685"/>
      <c r="B179" s="688"/>
      <c r="C179" s="240" t="s">
        <v>422</v>
      </c>
      <c r="D179" s="240" t="s">
        <v>422</v>
      </c>
      <c r="E179" s="240" t="s">
        <v>422</v>
      </c>
      <c r="F179" s="240" t="s">
        <v>422</v>
      </c>
      <c r="G179" s="240" t="s">
        <v>422</v>
      </c>
      <c r="H179" s="240" t="s">
        <v>683</v>
      </c>
      <c r="I179" s="240" t="s">
        <v>670</v>
      </c>
      <c r="J179" s="240" t="s">
        <v>383</v>
      </c>
      <c r="K179" s="240" t="s">
        <v>671</v>
      </c>
      <c r="L179" s="240" t="s">
        <v>422</v>
      </c>
    </row>
    <row r="180" spans="1:12" s="457" customFormat="1" x14ac:dyDescent="0.25">
      <c r="A180" s="685"/>
      <c r="B180" s="688"/>
      <c r="C180" s="240" t="s">
        <v>422</v>
      </c>
      <c r="D180" s="240" t="s">
        <v>422</v>
      </c>
      <c r="E180" s="240" t="s">
        <v>422</v>
      </c>
      <c r="F180" s="240" t="s">
        <v>422</v>
      </c>
      <c r="G180" s="240" t="s">
        <v>422</v>
      </c>
      <c r="H180" s="240" t="s">
        <v>684</v>
      </c>
      <c r="I180" s="240" t="s">
        <v>670</v>
      </c>
      <c r="J180" s="240" t="s">
        <v>383</v>
      </c>
      <c r="K180" s="240" t="s">
        <v>671</v>
      </c>
      <c r="L180" s="240" t="s">
        <v>422</v>
      </c>
    </row>
    <row r="181" spans="1:12" s="457" customFormat="1" x14ac:dyDescent="0.25">
      <c r="A181" s="685"/>
      <c r="B181" s="688"/>
      <c r="C181" s="240" t="s">
        <v>422</v>
      </c>
      <c r="D181" s="240" t="s">
        <v>422</v>
      </c>
      <c r="E181" s="240" t="s">
        <v>422</v>
      </c>
      <c r="F181" s="240" t="s">
        <v>422</v>
      </c>
      <c r="G181" s="240" t="s">
        <v>422</v>
      </c>
      <c r="H181" s="240" t="s">
        <v>685</v>
      </c>
      <c r="I181" s="240" t="s">
        <v>670</v>
      </c>
      <c r="J181" s="240" t="s">
        <v>383</v>
      </c>
      <c r="K181" s="240" t="s">
        <v>671</v>
      </c>
      <c r="L181" s="240" t="s">
        <v>422</v>
      </c>
    </row>
    <row r="182" spans="1:12" s="457" customFormat="1" x14ac:dyDescent="0.25">
      <c r="A182" s="685"/>
      <c r="B182" s="688"/>
      <c r="C182" s="240" t="s">
        <v>422</v>
      </c>
      <c r="D182" s="240" t="s">
        <v>422</v>
      </c>
      <c r="E182" s="240" t="s">
        <v>422</v>
      </c>
      <c r="F182" s="240" t="s">
        <v>422</v>
      </c>
      <c r="G182" s="240" t="s">
        <v>422</v>
      </c>
      <c r="H182" s="240" t="s">
        <v>686</v>
      </c>
      <c r="I182" s="240" t="s">
        <v>670</v>
      </c>
      <c r="J182" s="240" t="s">
        <v>383</v>
      </c>
      <c r="K182" s="240" t="s">
        <v>671</v>
      </c>
      <c r="L182" s="240" t="s">
        <v>422</v>
      </c>
    </row>
    <row r="183" spans="1:12" s="457" customFormat="1" x14ac:dyDescent="0.25">
      <c r="A183" s="685"/>
      <c r="B183" s="688"/>
      <c r="C183" s="240" t="s">
        <v>422</v>
      </c>
      <c r="D183" s="240" t="s">
        <v>422</v>
      </c>
      <c r="E183" s="240" t="s">
        <v>422</v>
      </c>
      <c r="F183" s="240" t="s">
        <v>422</v>
      </c>
      <c r="G183" s="240" t="s">
        <v>422</v>
      </c>
      <c r="H183" s="240" t="s">
        <v>687</v>
      </c>
      <c r="I183" s="240" t="s">
        <v>670</v>
      </c>
      <c r="J183" s="240" t="s">
        <v>383</v>
      </c>
      <c r="K183" s="240" t="s">
        <v>671</v>
      </c>
      <c r="L183" s="240" t="s">
        <v>422</v>
      </c>
    </row>
    <row r="184" spans="1:12" s="457" customFormat="1" x14ac:dyDescent="0.25">
      <c r="A184" s="685"/>
      <c r="B184" s="688"/>
      <c r="C184" s="240" t="s">
        <v>422</v>
      </c>
      <c r="D184" s="240" t="s">
        <v>422</v>
      </c>
      <c r="E184" s="240" t="s">
        <v>422</v>
      </c>
      <c r="F184" s="240" t="s">
        <v>422</v>
      </c>
      <c r="G184" s="240" t="s">
        <v>422</v>
      </c>
      <c r="H184" s="240" t="s">
        <v>688</v>
      </c>
      <c r="I184" s="240" t="s">
        <v>670</v>
      </c>
      <c r="J184" s="240" t="s">
        <v>383</v>
      </c>
      <c r="K184" s="240" t="s">
        <v>671</v>
      </c>
      <c r="L184" s="240" t="s">
        <v>422</v>
      </c>
    </row>
    <row r="185" spans="1:12" s="457" customFormat="1" x14ac:dyDescent="0.25">
      <c r="A185" s="686"/>
      <c r="B185" s="689"/>
      <c r="C185" s="240" t="s">
        <v>422</v>
      </c>
      <c r="D185" s="240" t="s">
        <v>422</v>
      </c>
      <c r="E185" s="240" t="s">
        <v>422</v>
      </c>
      <c r="F185" s="240" t="s">
        <v>422</v>
      </c>
      <c r="G185" s="240" t="s">
        <v>422</v>
      </c>
      <c r="H185" s="254" t="s">
        <v>848</v>
      </c>
      <c r="I185" s="119" t="s">
        <v>850</v>
      </c>
      <c r="J185" s="254" t="s">
        <v>383</v>
      </c>
      <c r="K185" s="254" t="s">
        <v>849</v>
      </c>
      <c r="L185" s="240" t="s">
        <v>422</v>
      </c>
    </row>
    <row r="186" spans="1:12" s="457" customFormat="1" x14ac:dyDescent="0.25">
      <c r="A186" s="452">
        <v>65</v>
      </c>
      <c r="B186" s="489" t="s">
        <v>756</v>
      </c>
      <c r="C186" s="452" t="s">
        <v>908</v>
      </c>
      <c r="D186" s="21" t="s">
        <v>499</v>
      </c>
      <c r="E186" s="21" t="s">
        <v>383</v>
      </c>
      <c r="F186" s="21" t="s">
        <v>404</v>
      </c>
      <c r="G186" s="459" t="s">
        <v>422</v>
      </c>
      <c r="H186" s="240" t="s">
        <v>422</v>
      </c>
      <c r="I186" s="273" t="s">
        <v>422</v>
      </c>
      <c r="J186" s="273" t="s">
        <v>422</v>
      </c>
      <c r="K186" s="273" t="s">
        <v>422</v>
      </c>
      <c r="L186" s="240" t="s">
        <v>422</v>
      </c>
    </row>
    <row r="187" spans="1:12" s="457" customFormat="1" x14ac:dyDescent="0.25">
      <c r="A187" s="670">
        <v>66</v>
      </c>
      <c r="B187" s="682" t="s">
        <v>798</v>
      </c>
      <c r="C187" s="452" t="s">
        <v>902</v>
      </c>
      <c r="D187" s="21" t="s">
        <v>580</v>
      </c>
      <c r="E187" s="21" t="s">
        <v>383</v>
      </c>
      <c r="F187" s="21" t="s">
        <v>576</v>
      </c>
      <c r="G187" s="459" t="s">
        <v>422</v>
      </c>
      <c r="H187" s="240" t="s">
        <v>422</v>
      </c>
      <c r="I187" s="273" t="s">
        <v>422</v>
      </c>
      <c r="J187" s="273" t="s">
        <v>422</v>
      </c>
      <c r="K187" s="273" t="s">
        <v>422</v>
      </c>
      <c r="L187" s="240" t="s">
        <v>422</v>
      </c>
    </row>
    <row r="188" spans="1:12" s="457" customFormat="1" x14ac:dyDescent="0.25">
      <c r="A188" s="671"/>
      <c r="B188" s="683"/>
      <c r="C188" s="452" t="s">
        <v>920</v>
      </c>
      <c r="D188" s="459" t="s">
        <v>579</v>
      </c>
      <c r="E188" s="459" t="s">
        <v>378</v>
      </c>
      <c r="F188" s="459" t="s">
        <v>578</v>
      </c>
      <c r="G188" s="459" t="s">
        <v>422</v>
      </c>
      <c r="H188" s="240" t="s">
        <v>422</v>
      </c>
      <c r="I188" s="273" t="s">
        <v>422</v>
      </c>
      <c r="J188" s="273" t="s">
        <v>422</v>
      </c>
      <c r="K188" s="273" t="s">
        <v>422</v>
      </c>
      <c r="L188" s="240" t="s">
        <v>422</v>
      </c>
    </row>
    <row r="189" spans="1:12" s="457" customFormat="1" x14ac:dyDescent="0.25">
      <c r="A189" s="477">
        <v>67</v>
      </c>
      <c r="B189" s="497" t="s">
        <v>1314</v>
      </c>
      <c r="C189" s="452"/>
      <c r="D189" s="459" t="s">
        <v>422</v>
      </c>
      <c r="E189" s="459" t="s">
        <v>422</v>
      </c>
      <c r="F189" s="459" t="s">
        <v>422</v>
      </c>
      <c r="G189" s="459" t="s">
        <v>422</v>
      </c>
      <c r="H189" s="240" t="s">
        <v>1317</v>
      </c>
      <c r="I189" s="273" t="s">
        <v>1318</v>
      </c>
      <c r="J189" s="273" t="s">
        <v>383</v>
      </c>
      <c r="K189" s="273" t="s">
        <v>1319</v>
      </c>
      <c r="L189" s="240" t="s">
        <v>422</v>
      </c>
    </row>
    <row r="190" spans="1:12" s="457" customFormat="1" ht="79.2" x14ac:dyDescent="0.25">
      <c r="A190" s="452">
        <v>68</v>
      </c>
      <c r="B190" s="498" t="s">
        <v>416</v>
      </c>
      <c r="C190" s="452" t="s">
        <v>925</v>
      </c>
      <c r="D190" s="459" t="s">
        <v>926</v>
      </c>
      <c r="E190" s="459" t="s">
        <v>378</v>
      </c>
      <c r="F190" s="459" t="s">
        <v>927</v>
      </c>
      <c r="G190" s="459" t="s">
        <v>1045</v>
      </c>
      <c r="H190" s="240" t="s">
        <v>984</v>
      </c>
      <c r="I190" s="273" t="s">
        <v>1043</v>
      </c>
      <c r="J190" s="273" t="s">
        <v>383</v>
      </c>
      <c r="K190" s="273" t="s">
        <v>1044</v>
      </c>
      <c r="L190" s="240" t="s">
        <v>422</v>
      </c>
    </row>
    <row r="191" spans="1:1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</sheetData>
  <mergeCells count="47">
    <mergeCell ref="B187:B188"/>
    <mergeCell ref="A187:A188"/>
    <mergeCell ref="G140:G141"/>
    <mergeCell ref="A85:A86"/>
    <mergeCell ref="B85:B86"/>
    <mergeCell ref="A107:A108"/>
    <mergeCell ref="B107:B108"/>
    <mergeCell ref="A155:A185"/>
    <mergeCell ref="B155:B185"/>
    <mergeCell ref="C85:G85"/>
    <mergeCell ref="B140:B141"/>
    <mergeCell ref="A140:A141"/>
    <mergeCell ref="A136:A137"/>
    <mergeCell ref="B136:B137"/>
    <mergeCell ref="D30:D31"/>
    <mergeCell ref="E63:E64"/>
    <mergeCell ref="A30:A31"/>
    <mergeCell ref="B30:B31"/>
    <mergeCell ref="C30:C31"/>
    <mergeCell ref="E30:E31"/>
    <mergeCell ref="A63:A64"/>
    <mergeCell ref="B63:B64"/>
    <mergeCell ref="E79:E80"/>
    <mergeCell ref="K84:L84"/>
    <mergeCell ref="A145:A146"/>
    <mergeCell ref="B145:B146"/>
    <mergeCell ref="J63:J64"/>
    <mergeCell ref="C63:C64"/>
    <mergeCell ref="D63:D64"/>
    <mergeCell ref="H85:L85"/>
    <mergeCell ref="A83:D83"/>
    <mergeCell ref="A79:A80"/>
    <mergeCell ref="B79:B80"/>
    <mergeCell ref="C79:C80"/>
    <mergeCell ref="D79:D80"/>
    <mergeCell ref="A6:K6"/>
    <mergeCell ref="J1:K1"/>
    <mergeCell ref="A2:K2"/>
    <mergeCell ref="A3:K3"/>
    <mergeCell ref="A4:K4"/>
    <mergeCell ref="A7:K7"/>
    <mergeCell ref="A9:A10"/>
    <mergeCell ref="B9:B10"/>
    <mergeCell ref="C9:C10"/>
    <mergeCell ref="E9:E10"/>
    <mergeCell ref="F9:J9"/>
    <mergeCell ref="D9:D10"/>
  </mergeCells>
  <pageMargins left="0.59055118110236227" right="0.59055118110236227" top="0.98425196850393704" bottom="0.59055118110236227" header="0.31496062992125984" footer="0.31496062992125984"/>
  <pageSetup paperSize="9" scale="53" fitToWidth="8" fitToHeight="8" orientation="landscape" r:id="rId1"/>
  <rowBreaks count="1" manualBreakCount="1"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6"/>
  <sheetViews>
    <sheetView view="pageBreakPreview" topLeftCell="A60" zoomScale="90" zoomScaleNormal="100" zoomScaleSheetLayoutView="90" workbookViewId="0">
      <selection activeCell="B52" sqref="B52"/>
    </sheetView>
  </sheetViews>
  <sheetFormatPr defaultColWidth="8.88671875" defaultRowHeight="13.2" x14ac:dyDescent="0.25"/>
  <cols>
    <col min="1" max="1" width="5.33203125" style="67" customWidth="1"/>
    <col min="2" max="2" width="50.6640625" style="67" customWidth="1"/>
    <col min="3" max="3" width="19.6640625" style="15" customWidth="1"/>
    <col min="4" max="4" width="16.6640625" style="67" customWidth="1"/>
    <col min="5" max="5" width="19.33203125" style="67" customWidth="1"/>
    <col min="6" max="6" width="9.88671875" style="67" customWidth="1"/>
    <col min="7" max="7" width="10.88671875" style="67" bestFit="1" customWidth="1"/>
    <col min="8" max="8" width="8.109375" style="67" customWidth="1"/>
    <col min="9" max="9" width="16" style="67" customWidth="1"/>
    <col min="10" max="10" width="12.5546875" style="67" customWidth="1"/>
    <col min="11" max="12" width="11.6640625" style="67" customWidth="1"/>
    <col min="13" max="13" width="8.88671875" style="67" customWidth="1"/>
    <col min="14" max="16384" width="8.88671875" style="67"/>
  </cols>
  <sheetData>
    <row r="1" spans="1:11" ht="14.4" x14ac:dyDescent="0.3">
      <c r="I1" s="647" t="s">
        <v>185</v>
      </c>
      <c r="J1" s="642"/>
      <c r="K1" s="642"/>
    </row>
    <row r="2" spans="1:11" ht="13.95" customHeight="1" x14ac:dyDescent="0.2"/>
    <row r="3" spans="1:11" x14ac:dyDescent="0.25">
      <c r="A3" s="616" t="s">
        <v>421</v>
      </c>
      <c r="B3" s="616" t="s">
        <v>175</v>
      </c>
      <c r="C3" s="616" t="s">
        <v>799</v>
      </c>
      <c r="D3" s="664" t="s">
        <v>800</v>
      </c>
      <c r="E3" s="697"/>
      <c r="F3" s="637" t="s">
        <v>803</v>
      </c>
      <c r="G3" s="696"/>
      <c r="H3" s="696"/>
      <c r="I3" s="696"/>
      <c r="J3" s="696"/>
      <c r="K3" s="627"/>
    </row>
    <row r="4" spans="1:11" x14ac:dyDescent="0.25">
      <c r="A4" s="616"/>
      <c r="B4" s="616"/>
      <c r="C4" s="616"/>
      <c r="D4" s="698"/>
      <c r="E4" s="699"/>
      <c r="F4" s="616" t="s">
        <v>191</v>
      </c>
      <c r="G4" s="662" t="s">
        <v>155</v>
      </c>
      <c r="H4" s="662"/>
      <c r="I4" s="662"/>
      <c r="J4" s="662"/>
      <c r="K4" s="663"/>
    </row>
    <row r="5" spans="1:11" ht="47.4" customHeight="1" x14ac:dyDescent="0.25">
      <c r="A5" s="616"/>
      <c r="B5" s="616"/>
      <c r="C5" s="616"/>
      <c r="D5" s="72" t="s">
        <v>801</v>
      </c>
      <c r="E5" s="72" t="s">
        <v>802</v>
      </c>
      <c r="F5" s="619"/>
      <c r="G5" s="79" t="s">
        <v>804</v>
      </c>
      <c r="H5" s="72" t="s">
        <v>805</v>
      </c>
      <c r="I5" s="72" t="s">
        <v>806</v>
      </c>
      <c r="J5" s="72" t="s">
        <v>807</v>
      </c>
      <c r="K5" s="72" t="s">
        <v>808</v>
      </c>
    </row>
    <row r="6" spans="1:11" ht="12.75" x14ac:dyDescent="0.2">
      <c r="A6" s="73">
        <v>1</v>
      </c>
      <c r="B6" s="73">
        <v>2</v>
      </c>
      <c r="C6" s="194">
        <v>21</v>
      </c>
      <c r="D6" s="74">
        <v>22</v>
      </c>
      <c r="E6" s="73">
        <v>23</v>
      </c>
      <c r="F6" s="73">
        <v>24</v>
      </c>
      <c r="G6" s="73">
        <v>25</v>
      </c>
      <c r="H6" s="73">
        <v>26</v>
      </c>
      <c r="I6" s="73">
        <v>27</v>
      </c>
      <c r="J6" s="73">
        <v>28</v>
      </c>
      <c r="K6" s="73">
        <v>29</v>
      </c>
    </row>
    <row r="7" spans="1:11" s="457" customFormat="1" x14ac:dyDescent="0.25">
      <c r="A7" s="459">
        <v>1</v>
      </c>
      <c r="B7" s="70" t="s">
        <v>974</v>
      </c>
      <c r="C7" s="240">
        <v>193.5</v>
      </c>
      <c r="D7" s="143">
        <v>2013</v>
      </c>
      <c r="E7" s="9">
        <v>100</v>
      </c>
      <c r="F7" s="274">
        <v>7</v>
      </c>
      <c r="G7" s="274">
        <v>1</v>
      </c>
      <c r="H7" s="274">
        <v>5</v>
      </c>
      <c r="I7" s="274">
        <v>0</v>
      </c>
      <c r="J7" s="274">
        <v>0</v>
      </c>
      <c r="K7" s="275">
        <v>2</v>
      </c>
    </row>
    <row r="8" spans="1:11" s="457" customFormat="1" x14ac:dyDescent="0.25">
      <c r="A8" s="459">
        <v>2</v>
      </c>
      <c r="B8" s="513" t="s">
        <v>777</v>
      </c>
      <c r="C8" s="240">
        <v>17.2</v>
      </c>
      <c r="D8" s="143">
        <v>2016</v>
      </c>
      <c r="E8" s="9">
        <v>100</v>
      </c>
      <c r="F8" s="274">
        <f>SUM(G8:K8)</f>
        <v>2</v>
      </c>
      <c r="G8" s="275">
        <v>0</v>
      </c>
      <c r="H8" s="275">
        <v>2</v>
      </c>
      <c r="I8" s="275">
        <v>0</v>
      </c>
      <c r="J8" s="275">
        <v>0</v>
      </c>
      <c r="K8" s="275">
        <v>0</v>
      </c>
    </row>
    <row r="9" spans="1:11" s="457" customFormat="1" x14ac:dyDescent="0.25">
      <c r="A9" s="459">
        <v>3</v>
      </c>
      <c r="B9" s="70" t="s">
        <v>707</v>
      </c>
      <c r="C9" s="240">
        <v>43.499000000000002</v>
      </c>
      <c r="D9" s="143">
        <v>2013</v>
      </c>
      <c r="E9" s="9">
        <v>100</v>
      </c>
      <c r="F9" s="274">
        <f>SUM(G9:K9)</f>
        <v>3</v>
      </c>
      <c r="G9" s="275">
        <v>1</v>
      </c>
      <c r="H9" s="275">
        <v>2</v>
      </c>
      <c r="I9" s="275">
        <v>0</v>
      </c>
      <c r="J9" s="275">
        <v>0</v>
      </c>
      <c r="K9" s="275">
        <v>0</v>
      </c>
    </row>
    <row r="10" spans="1:11" s="457" customFormat="1" x14ac:dyDescent="0.25">
      <c r="A10" s="459">
        <v>4</v>
      </c>
      <c r="B10" s="71" t="s">
        <v>713</v>
      </c>
      <c r="C10" s="240">
        <v>34.119999999999997</v>
      </c>
      <c r="D10" s="143">
        <v>2014</v>
      </c>
      <c r="E10" s="9">
        <v>100</v>
      </c>
      <c r="F10" s="274">
        <f>SUM(G10:K10)</f>
        <v>5</v>
      </c>
      <c r="G10" s="275">
        <v>0</v>
      </c>
      <c r="H10" s="275">
        <v>0</v>
      </c>
      <c r="I10" s="275">
        <v>5</v>
      </c>
      <c r="J10" s="275">
        <v>0</v>
      </c>
      <c r="K10" s="275">
        <v>0</v>
      </c>
    </row>
    <row r="11" spans="1:11" s="457" customFormat="1" x14ac:dyDescent="0.25">
      <c r="A11" s="459">
        <v>5</v>
      </c>
      <c r="B11" s="70" t="s">
        <v>717</v>
      </c>
      <c r="C11" s="240">
        <v>27.1</v>
      </c>
      <c r="D11" s="143">
        <v>2013</v>
      </c>
      <c r="E11" s="9">
        <v>100</v>
      </c>
      <c r="F11" s="274">
        <v>4</v>
      </c>
      <c r="G11" s="275">
        <v>0</v>
      </c>
      <c r="H11" s="275">
        <v>2</v>
      </c>
      <c r="I11" s="275">
        <v>2</v>
      </c>
      <c r="J11" s="275">
        <v>0</v>
      </c>
      <c r="K11" s="275">
        <v>2</v>
      </c>
    </row>
    <row r="12" spans="1:11" s="457" customFormat="1" x14ac:dyDescent="0.25">
      <c r="A12" s="459">
        <v>6</v>
      </c>
      <c r="B12" s="70" t="s">
        <v>719</v>
      </c>
      <c r="C12" s="240">
        <v>12.955</v>
      </c>
      <c r="D12" s="143">
        <v>2018</v>
      </c>
      <c r="E12" s="9">
        <v>100</v>
      </c>
      <c r="F12" s="274">
        <v>2</v>
      </c>
      <c r="G12" s="275">
        <v>1</v>
      </c>
      <c r="H12" s="275">
        <v>1</v>
      </c>
      <c r="I12" s="275">
        <v>1</v>
      </c>
      <c r="J12" s="275">
        <v>0</v>
      </c>
      <c r="K12" s="275">
        <v>0</v>
      </c>
    </row>
    <row r="13" spans="1:11" s="457" customFormat="1" x14ac:dyDescent="0.25">
      <c r="A13" s="459">
        <v>7</v>
      </c>
      <c r="B13" s="506" t="s">
        <v>440</v>
      </c>
      <c r="C13" s="240">
        <v>333.983</v>
      </c>
      <c r="D13" s="143">
        <v>2014</v>
      </c>
      <c r="E13" s="9">
        <v>100</v>
      </c>
      <c r="F13" s="274">
        <v>7</v>
      </c>
      <c r="G13" s="9">
        <v>1</v>
      </c>
      <c r="H13" s="9">
        <v>6</v>
      </c>
      <c r="I13" s="9">
        <v>3</v>
      </c>
      <c r="J13" s="9">
        <v>0</v>
      </c>
      <c r="K13" s="275">
        <v>0</v>
      </c>
    </row>
    <row r="14" spans="1:11" s="457" customFormat="1" x14ac:dyDescent="0.25">
      <c r="A14" s="459">
        <v>8</v>
      </c>
      <c r="B14" s="70" t="s">
        <v>441</v>
      </c>
      <c r="C14" s="240">
        <v>49.83</v>
      </c>
      <c r="D14" s="143">
        <v>2014</v>
      </c>
      <c r="E14" s="9">
        <v>100</v>
      </c>
      <c r="F14" s="274">
        <f>SUM(G14:K14)</f>
        <v>7</v>
      </c>
      <c r="G14" s="275">
        <v>0</v>
      </c>
      <c r="H14" s="275">
        <v>1</v>
      </c>
      <c r="I14" s="275">
        <v>1</v>
      </c>
      <c r="J14" s="275">
        <v>0</v>
      </c>
      <c r="K14" s="275">
        <v>5</v>
      </c>
    </row>
    <row r="15" spans="1:11" s="457" customFormat="1" x14ac:dyDescent="0.25">
      <c r="A15" s="459">
        <v>9</v>
      </c>
      <c r="B15" s="71" t="s">
        <v>721</v>
      </c>
      <c r="C15" s="240">
        <v>39.090000000000003</v>
      </c>
      <c r="D15" s="143">
        <v>2013</v>
      </c>
      <c r="E15" s="9">
        <v>100</v>
      </c>
      <c r="F15" s="274">
        <f t="shared" ref="F15:F20" si="0">SUM(G15:K15)</f>
        <v>7</v>
      </c>
      <c r="G15" s="275">
        <v>1</v>
      </c>
      <c r="H15" s="275">
        <v>3</v>
      </c>
      <c r="I15" s="275">
        <v>0</v>
      </c>
      <c r="J15" s="275">
        <v>0</v>
      </c>
      <c r="K15" s="275">
        <v>3</v>
      </c>
    </row>
    <row r="16" spans="1:11" s="457" customFormat="1" x14ac:dyDescent="0.25">
      <c r="A16" s="459">
        <v>10</v>
      </c>
      <c r="B16" s="71" t="s">
        <v>709</v>
      </c>
      <c r="C16" s="240">
        <v>22.065519999999999</v>
      </c>
      <c r="D16" s="143">
        <v>2013</v>
      </c>
      <c r="E16" s="9">
        <v>100</v>
      </c>
      <c r="F16" s="274">
        <f t="shared" si="0"/>
        <v>2</v>
      </c>
      <c r="G16" s="275">
        <v>1</v>
      </c>
      <c r="H16" s="275">
        <v>1</v>
      </c>
      <c r="I16" s="275">
        <v>0</v>
      </c>
      <c r="J16" s="275">
        <v>0</v>
      </c>
      <c r="K16" s="275">
        <v>0</v>
      </c>
    </row>
    <row r="17" spans="1:11" s="457" customFormat="1" x14ac:dyDescent="0.25">
      <c r="A17" s="459">
        <v>11</v>
      </c>
      <c r="B17" s="71" t="s">
        <v>710</v>
      </c>
      <c r="C17" s="240">
        <v>17.151</v>
      </c>
      <c r="D17" s="143">
        <v>2015</v>
      </c>
      <c r="E17" s="9">
        <v>100</v>
      </c>
      <c r="F17" s="274">
        <f t="shared" si="0"/>
        <v>2</v>
      </c>
      <c r="G17" s="9">
        <v>1</v>
      </c>
      <c r="H17" s="9">
        <v>1</v>
      </c>
      <c r="I17" s="275">
        <v>0</v>
      </c>
      <c r="J17" s="9">
        <v>0</v>
      </c>
      <c r="K17" s="9">
        <v>0</v>
      </c>
    </row>
    <row r="18" spans="1:11" s="457" customFormat="1" x14ac:dyDescent="0.25">
      <c r="A18" s="459">
        <v>12</v>
      </c>
      <c r="B18" s="508" t="s">
        <v>712</v>
      </c>
      <c r="C18" s="240">
        <v>17.3</v>
      </c>
      <c r="D18" s="143">
        <v>2015</v>
      </c>
      <c r="E18" s="9">
        <v>100</v>
      </c>
      <c r="F18" s="274">
        <f t="shared" si="0"/>
        <v>3</v>
      </c>
      <c r="G18" s="275">
        <v>0</v>
      </c>
      <c r="H18" s="275">
        <v>1</v>
      </c>
      <c r="I18" s="275">
        <v>0</v>
      </c>
      <c r="J18" s="275">
        <v>0</v>
      </c>
      <c r="K18" s="275">
        <v>2</v>
      </c>
    </row>
    <row r="19" spans="1:11" s="457" customFormat="1" x14ac:dyDescent="0.25">
      <c r="A19" s="459">
        <v>13</v>
      </c>
      <c r="B19" s="508" t="s">
        <v>711</v>
      </c>
      <c r="C19" s="240">
        <v>12.7</v>
      </c>
      <c r="D19" s="143">
        <v>2015</v>
      </c>
      <c r="E19" s="9">
        <v>100</v>
      </c>
      <c r="F19" s="274">
        <f t="shared" si="0"/>
        <v>2</v>
      </c>
      <c r="G19" s="275">
        <v>0</v>
      </c>
      <c r="H19" s="275">
        <v>0</v>
      </c>
      <c r="I19" s="275">
        <v>2</v>
      </c>
      <c r="J19" s="275">
        <v>0</v>
      </c>
      <c r="K19" s="275">
        <v>0</v>
      </c>
    </row>
    <row r="20" spans="1:11" s="457" customFormat="1" x14ac:dyDescent="0.25">
      <c r="A20" s="459">
        <v>14</v>
      </c>
      <c r="B20" s="70" t="s">
        <v>726</v>
      </c>
      <c r="C20" s="240">
        <v>26.382000000000001</v>
      </c>
      <c r="D20" s="521">
        <v>2014</v>
      </c>
      <c r="E20" s="9">
        <v>100</v>
      </c>
      <c r="F20" s="274">
        <f t="shared" si="0"/>
        <v>2</v>
      </c>
      <c r="G20" s="274">
        <v>0</v>
      </c>
      <c r="H20" s="274">
        <v>1</v>
      </c>
      <c r="I20" s="9">
        <v>0</v>
      </c>
      <c r="J20" s="274">
        <v>0</v>
      </c>
      <c r="K20" s="275">
        <v>1</v>
      </c>
    </row>
    <row r="21" spans="1:11" s="457" customFormat="1" x14ac:dyDescent="0.25">
      <c r="A21" s="459">
        <v>15</v>
      </c>
      <c r="B21" s="71" t="s">
        <v>1153</v>
      </c>
      <c r="C21" s="273">
        <v>49.4</v>
      </c>
      <c r="D21" s="143">
        <v>2018</v>
      </c>
      <c r="E21" s="9">
        <v>100</v>
      </c>
      <c r="F21" s="274">
        <v>7</v>
      </c>
      <c r="G21" s="275">
        <v>1</v>
      </c>
      <c r="H21" s="275">
        <v>4</v>
      </c>
      <c r="I21" s="275">
        <v>0</v>
      </c>
      <c r="J21" s="275">
        <v>0</v>
      </c>
      <c r="K21" s="275">
        <v>2</v>
      </c>
    </row>
    <row r="22" spans="1:11" s="457" customFormat="1" x14ac:dyDescent="0.25">
      <c r="A22" s="459">
        <v>16</v>
      </c>
      <c r="B22" s="71" t="s">
        <v>714</v>
      </c>
      <c r="C22" s="240">
        <v>71.900000000000006</v>
      </c>
      <c r="D22" s="143">
        <v>2014</v>
      </c>
      <c r="E22" s="9">
        <v>100</v>
      </c>
      <c r="F22" s="274">
        <v>8</v>
      </c>
      <c r="G22" s="275">
        <v>0</v>
      </c>
      <c r="H22" s="275">
        <v>6</v>
      </c>
      <c r="I22" s="275">
        <v>2</v>
      </c>
      <c r="J22" s="275">
        <v>0</v>
      </c>
      <c r="K22" s="275">
        <v>2</v>
      </c>
    </row>
    <row r="23" spans="1:11" s="457" customFormat="1" ht="16.95" customHeight="1" x14ac:dyDescent="0.25">
      <c r="A23" s="459">
        <v>17</v>
      </c>
      <c r="B23" s="522" t="s">
        <v>715</v>
      </c>
      <c r="C23" s="240">
        <v>50.3</v>
      </c>
      <c r="D23" s="143">
        <v>2014</v>
      </c>
      <c r="E23" s="9">
        <v>100</v>
      </c>
      <c r="F23" s="274">
        <f t="shared" ref="F23:F29" si="1">SUM(G23:K23)</f>
        <v>4</v>
      </c>
      <c r="G23" s="275">
        <v>0</v>
      </c>
      <c r="H23" s="275">
        <v>2</v>
      </c>
      <c r="I23" s="275">
        <v>1</v>
      </c>
      <c r="J23" s="275">
        <v>0</v>
      </c>
      <c r="K23" s="275">
        <v>1</v>
      </c>
    </row>
    <row r="24" spans="1:11" s="457" customFormat="1" ht="16.95" customHeight="1" x14ac:dyDescent="0.25">
      <c r="A24" s="459">
        <v>18</v>
      </c>
      <c r="B24" s="71" t="s">
        <v>728</v>
      </c>
      <c r="C24" s="240">
        <v>51.759909999999998</v>
      </c>
      <c r="D24" s="143">
        <v>2014</v>
      </c>
      <c r="E24" s="9">
        <v>100</v>
      </c>
      <c r="F24" s="274">
        <f t="shared" si="1"/>
        <v>3</v>
      </c>
      <c r="G24" s="9">
        <v>1</v>
      </c>
      <c r="H24" s="9">
        <v>2</v>
      </c>
      <c r="I24" s="9">
        <v>0</v>
      </c>
      <c r="J24" s="9">
        <v>0</v>
      </c>
      <c r="K24" s="275">
        <v>0</v>
      </c>
    </row>
    <row r="25" spans="1:11" s="457" customFormat="1" ht="16.95" customHeight="1" x14ac:dyDescent="0.25">
      <c r="A25" s="459">
        <v>19</v>
      </c>
      <c r="B25" s="71" t="s">
        <v>730</v>
      </c>
      <c r="C25" s="240">
        <v>92.15</v>
      </c>
      <c r="D25" s="143">
        <v>2013</v>
      </c>
      <c r="E25" s="9">
        <v>100</v>
      </c>
      <c r="F25" s="274">
        <f t="shared" si="1"/>
        <v>10</v>
      </c>
      <c r="G25" s="275">
        <v>1</v>
      </c>
      <c r="H25" s="275">
        <v>4</v>
      </c>
      <c r="I25" s="275">
        <v>0</v>
      </c>
      <c r="J25" s="275">
        <v>0</v>
      </c>
      <c r="K25" s="275">
        <v>5</v>
      </c>
    </row>
    <row r="26" spans="1:11" s="457" customFormat="1" ht="16.95" customHeight="1" x14ac:dyDescent="0.25">
      <c r="A26" s="702">
        <v>20</v>
      </c>
      <c r="B26" s="680" t="s">
        <v>413</v>
      </c>
      <c r="C26" s="240">
        <v>43.8</v>
      </c>
      <c r="D26" s="143">
        <v>2013</v>
      </c>
      <c r="E26" s="9">
        <v>100</v>
      </c>
      <c r="F26" s="274">
        <f t="shared" si="1"/>
        <v>18</v>
      </c>
      <c r="G26" s="9">
        <v>1</v>
      </c>
      <c r="H26" s="9">
        <v>7</v>
      </c>
      <c r="I26" s="275">
        <v>0</v>
      </c>
      <c r="J26" s="275">
        <v>0</v>
      </c>
      <c r="K26" s="275">
        <v>10</v>
      </c>
    </row>
    <row r="27" spans="1:11" s="457" customFormat="1" ht="16.95" customHeight="1" x14ac:dyDescent="0.25">
      <c r="A27" s="701"/>
      <c r="B27" s="695"/>
      <c r="C27" s="240">
        <v>19.238</v>
      </c>
      <c r="D27" s="15">
        <v>2013</v>
      </c>
      <c r="E27" s="9">
        <v>100</v>
      </c>
      <c r="F27" s="274">
        <f t="shared" si="1"/>
        <v>3</v>
      </c>
      <c r="G27" s="478">
        <v>1</v>
      </c>
      <c r="H27" s="478">
        <v>2</v>
      </c>
      <c r="I27" s="478">
        <v>0</v>
      </c>
      <c r="J27" s="478">
        <v>0</v>
      </c>
      <c r="K27" s="478">
        <v>0</v>
      </c>
    </row>
    <row r="28" spans="1:11" s="457" customFormat="1" ht="16.95" customHeight="1" x14ac:dyDescent="0.25">
      <c r="A28" s="273">
        <v>21</v>
      </c>
      <c r="B28" s="71" t="s">
        <v>443</v>
      </c>
      <c r="C28" s="240">
        <v>20.274000000000001</v>
      </c>
      <c r="D28" s="143">
        <v>2013</v>
      </c>
      <c r="E28" s="9">
        <v>100</v>
      </c>
      <c r="F28" s="274">
        <f t="shared" si="1"/>
        <v>4</v>
      </c>
      <c r="G28" s="275">
        <v>1</v>
      </c>
      <c r="H28" s="275">
        <v>2</v>
      </c>
      <c r="I28" s="275">
        <v>1</v>
      </c>
      <c r="J28" s="275">
        <v>0</v>
      </c>
      <c r="K28" s="275">
        <v>0</v>
      </c>
    </row>
    <row r="29" spans="1:11" s="457" customFormat="1" ht="16.95" customHeight="1" x14ac:dyDescent="0.25">
      <c r="A29" s="273">
        <v>22</v>
      </c>
      <c r="B29" s="71" t="s">
        <v>417</v>
      </c>
      <c r="C29" s="240">
        <v>26.5</v>
      </c>
      <c r="D29" s="143">
        <v>2014</v>
      </c>
      <c r="E29" s="9">
        <v>100</v>
      </c>
      <c r="F29" s="274">
        <f t="shared" si="1"/>
        <v>3</v>
      </c>
      <c r="G29" s="275">
        <v>1</v>
      </c>
      <c r="H29" s="275">
        <v>2</v>
      </c>
      <c r="I29" s="275">
        <v>0</v>
      </c>
      <c r="J29" s="275">
        <v>0</v>
      </c>
      <c r="K29" s="275">
        <v>0</v>
      </c>
    </row>
    <row r="30" spans="1:11" s="457" customFormat="1" ht="16.95" customHeight="1" x14ac:dyDescent="0.25">
      <c r="A30" s="273">
        <v>23</v>
      </c>
      <c r="B30" s="70" t="s">
        <v>444</v>
      </c>
      <c r="C30" s="240">
        <v>8.3140000000000001</v>
      </c>
      <c r="D30" s="143">
        <v>2015</v>
      </c>
      <c r="E30" s="9">
        <v>100</v>
      </c>
      <c r="F30" s="274">
        <v>3</v>
      </c>
      <c r="G30" s="275">
        <v>1</v>
      </c>
      <c r="H30" s="275">
        <v>0</v>
      </c>
      <c r="I30" s="275">
        <v>0</v>
      </c>
      <c r="J30" s="275">
        <v>0</v>
      </c>
      <c r="K30" s="275">
        <v>2</v>
      </c>
    </row>
    <row r="31" spans="1:11" s="457" customFormat="1" x14ac:dyDescent="0.25">
      <c r="A31" s="273">
        <v>24</v>
      </c>
      <c r="B31" s="71" t="s">
        <v>708</v>
      </c>
      <c r="C31" s="240">
        <v>66.796000000000006</v>
      </c>
      <c r="D31" s="523">
        <v>2015</v>
      </c>
      <c r="E31" s="9">
        <v>100</v>
      </c>
      <c r="F31" s="274">
        <f t="shared" ref="F31:F77" si="2">SUM(G31:K31)</f>
        <v>1</v>
      </c>
      <c r="G31" s="274">
        <v>0</v>
      </c>
      <c r="H31" s="274">
        <v>1</v>
      </c>
      <c r="I31" s="275">
        <v>0</v>
      </c>
      <c r="J31" s="274">
        <v>0</v>
      </c>
      <c r="K31" s="275">
        <v>0</v>
      </c>
    </row>
    <row r="32" spans="1:11" s="457" customFormat="1" x14ac:dyDescent="0.25">
      <c r="A32" s="273">
        <v>25</v>
      </c>
      <c r="B32" s="71" t="s">
        <v>445</v>
      </c>
      <c r="C32" s="240">
        <v>36.799999999999997</v>
      </c>
      <c r="D32" s="143">
        <v>2011</v>
      </c>
      <c r="E32" s="9">
        <v>100</v>
      </c>
      <c r="F32" s="274">
        <f t="shared" si="2"/>
        <v>3</v>
      </c>
      <c r="G32" s="275">
        <v>1</v>
      </c>
      <c r="H32" s="275">
        <v>1</v>
      </c>
      <c r="I32" s="275">
        <v>1</v>
      </c>
      <c r="J32" s="275">
        <v>0</v>
      </c>
      <c r="K32" s="275">
        <v>0</v>
      </c>
    </row>
    <row r="33" spans="1:11" s="457" customFormat="1" x14ac:dyDescent="0.25">
      <c r="A33" s="273">
        <v>26</v>
      </c>
      <c r="B33" s="71" t="s">
        <v>446</v>
      </c>
      <c r="C33" s="240">
        <v>7.8070000000000004</v>
      </c>
      <c r="D33" s="143">
        <v>2014</v>
      </c>
      <c r="E33" s="9">
        <v>100</v>
      </c>
      <c r="F33" s="274">
        <f t="shared" si="2"/>
        <v>2</v>
      </c>
      <c r="G33" s="9">
        <v>0</v>
      </c>
      <c r="H33" s="9">
        <v>2</v>
      </c>
      <c r="I33" s="275">
        <v>0</v>
      </c>
      <c r="J33" s="9">
        <v>0</v>
      </c>
      <c r="K33" s="275">
        <v>0</v>
      </c>
    </row>
    <row r="34" spans="1:11" s="457" customFormat="1" x14ac:dyDescent="0.25">
      <c r="A34" s="273">
        <v>27</v>
      </c>
      <c r="B34" s="513" t="s">
        <v>779</v>
      </c>
      <c r="C34" s="240">
        <v>20.3</v>
      </c>
      <c r="D34" s="524">
        <v>2015</v>
      </c>
      <c r="E34" s="9">
        <v>100</v>
      </c>
      <c r="F34" s="274">
        <f>SUM(G34:K34)</f>
        <v>3</v>
      </c>
      <c r="G34" s="275">
        <v>1</v>
      </c>
      <c r="H34" s="275">
        <v>2</v>
      </c>
      <c r="I34" s="275">
        <v>0</v>
      </c>
      <c r="J34" s="275">
        <v>0</v>
      </c>
      <c r="K34" s="275">
        <v>0</v>
      </c>
    </row>
    <row r="35" spans="1:11" s="457" customFormat="1" x14ac:dyDescent="0.25">
      <c r="A35" s="273">
        <v>28</v>
      </c>
      <c r="B35" s="71" t="s">
        <v>447</v>
      </c>
      <c r="C35" s="240">
        <v>97.397000000000006</v>
      </c>
      <c r="D35" s="143">
        <v>2014</v>
      </c>
      <c r="E35" s="9">
        <v>100</v>
      </c>
      <c r="F35" s="274">
        <f t="shared" si="2"/>
        <v>2</v>
      </c>
      <c r="G35" s="9">
        <v>1</v>
      </c>
      <c r="H35" s="9">
        <v>0</v>
      </c>
      <c r="I35" s="275">
        <v>0</v>
      </c>
      <c r="J35" s="9">
        <v>0</v>
      </c>
      <c r="K35" s="275">
        <v>1</v>
      </c>
    </row>
    <row r="36" spans="1:11" s="457" customFormat="1" x14ac:dyDescent="0.25">
      <c r="A36" s="273">
        <v>29</v>
      </c>
      <c r="B36" s="513" t="s">
        <v>470</v>
      </c>
      <c r="C36" s="240">
        <v>20.53</v>
      </c>
      <c r="D36" s="143">
        <v>2016</v>
      </c>
      <c r="E36" s="9">
        <v>100</v>
      </c>
      <c r="F36" s="274">
        <v>1</v>
      </c>
      <c r="G36" s="275">
        <v>0</v>
      </c>
      <c r="H36" s="275">
        <v>1</v>
      </c>
      <c r="I36" s="275">
        <v>0</v>
      </c>
      <c r="J36" s="275">
        <v>0</v>
      </c>
      <c r="K36" s="275">
        <v>1</v>
      </c>
    </row>
    <row r="37" spans="1:11" s="457" customFormat="1" x14ac:dyDescent="0.25">
      <c r="A37" s="273">
        <v>30</v>
      </c>
      <c r="B37" s="71" t="s">
        <v>448</v>
      </c>
      <c r="C37" s="240">
        <v>34.198</v>
      </c>
      <c r="D37" s="143">
        <v>2012</v>
      </c>
      <c r="E37" s="9">
        <v>100</v>
      </c>
      <c r="F37" s="274">
        <f t="shared" si="2"/>
        <v>6</v>
      </c>
      <c r="G37" s="275">
        <v>1</v>
      </c>
      <c r="H37" s="275">
        <v>3</v>
      </c>
      <c r="I37" s="275">
        <v>0</v>
      </c>
      <c r="J37" s="275">
        <v>0</v>
      </c>
      <c r="K37" s="275">
        <v>2</v>
      </c>
    </row>
    <row r="38" spans="1:11" s="457" customFormat="1" x14ac:dyDescent="0.25">
      <c r="A38" s="273">
        <v>31</v>
      </c>
      <c r="B38" s="71" t="s">
        <v>449</v>
      </c>
      <c r="C38" s="240">
        <v>46.5</v>
      </c>
      <c r="D38" s="143">
        <v>2013</v>
      </c>
      <c r="E38" s="9">
        <v>100</v>
      </c>
      <c r="F38" s="274">
        <f t="shared" si="2"/>
        <v>2</v>
      </c>
      <c r="G38" s="274">
        <v>0</v>
      </c>
      <c r="H38" s="274">
        <v>2</v>
      </c>
      <c r="I38" s="274">
        <v>0</v>
      </c>
      <c r="J38" s="274">
        <v>0</v>
      </c>
      <c r="K38" s="275">
        <v>0</v>
      </c>
    </row>
    <row r="39" spans="1:11" s="457" customFormat="1" x14ac:dyDescent="0.25">
      <c r="A39" s="273">
        <v>32</v>
      </c>
      <c r="B39" s="508" t="s">
        <v>450</v>
      </c>
      <c r="C39" s="240">
        <v>47.1</v>
      </c>
      <c r="D39" s="143">
        <v>2015</v>
      </c>
      <c r="E39" s="9">
        <v>100</v>
      </c>
      <c r="F39" s="274">
        <f t="shared" si="2"/>
        <v>5</v>
      </c>
      <c r="G39" s="275">
        <v>0</v>
      </c>
      <c r="H39" s="275">
        <v>3</v>
      </c>
      <c r="I39" s="275">
        <v>0</v>
      </c>
      <c r="J39" s="275">
        <v>0</v>
      </c>
      <c r="K39" s="275">
        <v>2</v>
      </c>
    </row>
    <row r="40" spans="1:11" s="457" customFormat="1" x14ac:dyDescent="0.25">
      <c r="A40" s="273">
        <v>33</v>
      </c>
      <c r="B40" s="71" t="s">
        <v>451</v>
      </c>
      <c r="C40" s="240">
        <v>2.2734999999999999</v>
      </c>
      <c r="D40" s="143">
        <v>2014</v>
      </c>
      <c r="E40" s="9">
        <v>100</v>
      </c>
      <c r="F40" s="274">
        <f t="shared" si="2"/>
        <v>3</v>
      </c>
      <c r="G40" s="9">
        <v>0</v>
      </c>
      <c r="H40" s="9">
        <v>1</v>
      </c>
      <c r="I40" s="275">
        <v>0</v>
      </c>
      <c r="J40" s="9">
        <v>0</v>
      </c>
      <c r="K40" s="275">
        <v>2</v>
      </c>
    </row>
    <row r="41" spans="1:11" s="457" customFormat="1" x14ac:dyDescent="0.25">
      <c r="A41" s="273">
        <v>34</v>
      </c>
      <c r="B41" s="71" t="s">
        <v>452</v>
      </c>
      <c r="C41" s="240">
        <v>6.05</v>
      </c>
      <c r="D41" s="143">
        <v>2018</v>
      </c>
      <c r="E41" s="9">
        <v>100</v>
      </c>
      <c r="F41" s="274">
        <f t="shared" si="2"/>
        <v>4</v>
      </c>
      <c r="G41" s="274">
        <v>2</v>
      </c>
      <c r="H41" s="274">
        <v>2</v>
      </c>
      <c r="I41" s="274">
        <v>0</v>
      </c>
      <c r="J41" s="274">
        <v>0</v>
      </c>
      <c r="K41" s="275">
        <v>0</v>
      </c>
    </row>
    <row r="42" spans="1:11" s="457" customFormat="1" x14ac:dyDescent="0.25">
      <c r="A42" s="273">
        <v>35</v>
      </c>
      <c r="B42" s="508" t="s">
        <v>453</v>
      </c>
      <c r="C42" s="240">
        <v>18.600000000000001</v>
      </c>
      <c r="D42" s="143">
        <v>2015</v>
      </c>
      <c r="E42" s="9">
        <v>100</v>
      </c>
      <c r="F42" s="274">
        <f t="shared" si="2"/>
        <v>8</v>
      </c>
      <c r="G42" s="275">
        <v>1</v>
      </c>
      <c r="H42" s="275">
        <v>5</v>
      </c>
      <c r="I42" s="275">
        <v>0</v>
      </c>
      <c r="J42" s="275">
        <v>0</v>
      </c>
      <c r="K42" s="275">
        <v>2</v>
      </c>
    </row>
    <row r="43" spans="1:11" s="457" customFormat="1" x14ac:dyDescent="0.25">
      <c r="A43" s="273">
        <v>36</v>
      </c>
      <c r="B43" s="71" t="s">
        <v>391</v>
      </c>
      <c r="C43" s="240">
        <v>34.512999999999998</v>
      </c>
      <c r="D43" s="143">
        <v>2013</v>
      </c>
      <c r="E43" s="9">
        <v>100</v>
      </c>
      <c r="F43" s="274">
        <f t="shared" si="2"/>
        <v>3</v>
      </c>
      <c r="G43" s="9">
        <v>1</v>
      </c>
      <c r="H43" s="9">
        <v>2</v>
      </c>
      <c r="I43" s="9">
        <v>0</v>
      </c>
      <c r="J43" s="275">
        <v>0</v>
      </c>
      <c r="K43" s="9">
        <v>0</v>
      </c>
    </row>
    <row r="44" spans="1:11" s="457" customFormat="1" x14ac:dyDescent="0.25">
      <c r="A44" s="273">
        <v>37</v>
      </c>
      <c r="B44" s="71" t="s">
        <v>454</v>
      </c>
      <c r="C44" s="240">
        <v>12.279</v>
      </c>
      <c r="D44" s="143">
        <v>2018</v>
      </c>
      <c r="E44" s="9">
        <v>100</v>
      </c>
      <c r="F44" s="274">
        <v>2</v>
      </c>
      <c r="G44" s="9">
        <v>1</v>
      </c>
      <c r="H44" s="9">
        <v>1</v>
      </c>
      <c r="I44" s="9">
        <v>0</v>
      </c>
      <c r="J44" s="9">
        <v>0</v>
      </c>
      <c r="K44" s="275">
        <v>0</v>
      </c>
    </row>
    <row r="45" spans="1:11" s="457" customFormat="1" x14ac:dyDescent="0.25">
      <c r="A45" s="273">
        <v>38</v>
      </c>
      <c r="B45" s="71" t="s">
        <v>455</v>
      </c>
      <c r="C45" s="240">
        <v>16.739999999999998</v>
      </c>
      <c r="D45" s="143">
        <v>2013</v>
      </c>
      <c r="E45" s="9">
        <v>100</v>
      </c>
      <c r="F45" s="274">
        <v>3</v>
      </c>
      <c r="G45" s="275">
        <v>0</v>
      </c>
      <c r="H45" s="275">
        <v>1</v>
      </c>
      <c r="I45" s="275">
        <v>2</v>
      </c>
      <c r="J45" s="275">
        <v>0</v>
      </c>
      <c r="K45" s="275">
        <v>2</v>
      </c>
    </row>
    <row r="46" spans="1:11" s="457" customFormat="1" x14ac:dyDescent="0.25">
      <c r="A46" s="273">
        <v>39</v>
      </c>
      <c r="B46" s="71" t="s">
        <v>456</v>
      </c>
      <c r="C46" s="240">
        <v>107.23</v>
      </c>
      <c r="D46" s="143">
        <v>2013</v>
      </c>
      <c r="E46" s="9">
        <v>100</v>
      </c>
      <c r="F46" s="274">
        <f t="shared" si="2"/>
        <v>10</v>
      </c>
      <c r="G46" s="275">
        <v>0</v>
      </c>
      <c r="H46" s="275">
        <v>4</v>
      </c>
      <c r="I46" s="275">
        <v>6</v>
      </c>
      <c r="J46" s="275">
        <v>0</v>
      </c>
      <c r="K46" s="275">
        <v>0</v>
      </c>
    </row>
    <row r="47" spans="1:11" s="457" customFormat="1" x14ac:dyDescent="0.25">
      <c r="A47" s="273">
        <v>40</v>
      </c>
      <c r="B47" s="71" t="s">
        <v>510</v>
      </c>
      <c r="C47" s="240">
        <v>37.4</v>
      </c>
      <c r="D47" s="143">
        <v>2014</v>
      </c>
      <c r="E47" s="9">
        <v>100</v>
      </c>
      <c r="F47" s="274">
        <f t="shared" si="2"/>
        <v>4</v>
      </c>
      <c r="G47" s="275">
        <v>1</v>
      </c>
      <c r="H47" s="275">
        <v>1</v>
      </c>
      <c r="I47" s="275">
        <v>2</v>
      </c>
      <c r="J47" s="275">
        <v>0</v>
      </c>
      <c r="K47" s="275">
        <v>0</v>
      </c>
    </row>
    <row r="48" spans="1:11" s="457" customFormat="1" x14ac:dyDescent="0.25">
      <c r="A48" s="273">
        <v>41</v>
      </c>
      <c r="B48" s="71" t="s">
        <v>457</v>
      </c>
      <c r="C48" s="240">
        <v>9.8219999999999992</v>
      </c>
      <c r="D48" s="143">
        <v>2014</v>
      </c>
      <c r="E48" s="9">
        <v>100</v>
      </c>
      <c r="F48" s="274">
        <f t="shared" si="2"/>
        <v>6</v>
      </c>
      <c r="G48" s="274">
        <v>0</v>
      </c>
      <c r="H48" s="274">
        <v>1</v>
      </c>
      <c r="I48" s="274">
        <v>0</v>
      </c>
      <c r="J48" s="274">
        <v>0</v>
      </c>
      <c r="K48" s="275">
        <v>5</v>
      </c>
    </row>
    <row r="49" spans="1:11" s="465" customFormat="1" x14ac:dyDescent="0.25">
      <c r="A49" s="273">
        <v>42</v>
      </c>
      <c r="B49" s="71" t="s">
        <v>458</v>
      </c>
      <c r="C49" s="240">
        <v>12.6</v>
      </c>
      <c r="D49" s="521">
        <v>2016</v>
      </c>
      <c r="E49" s="9">
        <v>100</v>
      </c>
      <c r="F49" s="274">
        <f t="shared" si="2"/>
        <v>5</v>
      </c>
      <c r="G49" s="367">
        <v>1</v>
      </c>
      <c r="H49" s="367">
        <v>1</v>
      </c>
      <c r="I49" s="367">
        <v>0</v>
      </c>
      <c r="J49" s="367">
        <v>0</v>
      </c>
      <c r="K49" s="275">
        <v>3</v>
      </c>
    </row>
    <row r="50" spans="1:11" s="457" customFormat="1" x14ac:dyDescent="0.25">
      <c r="A50" s="273">
        <v>43</v>
      </c>
      <c r="B50" s="71" t="s">
        <v>405</v>
      </c>
      <c r="C50" s="240">
        <v>65.201999999999998</v>
      </c>
      <c r="D50" s="143">
        <v>2013</v>
      </c>
      <c r="E50" s="9">
        <v>100</v>
      </c>
      <c r="F50" s="274">
        <v>4</v>
      </c>
      <c r="G50" s="9">
        <v>1</v>
      </c>
      <c r="H50" s="9">
        <v>1</v>
      </c>
      <c r="I50" s="9">
        <v>2</v>
      </c>
      <c r="J50" s="9">
        <v>0</v>
      </c>
      <c r="K50" s="275">
        <v>1</v>
      </c>
    </row>
    <row r="51" spans="1:11" s="457" customFormat="1" x14ac:dyDescent="0.25">
      <c r="A51" s="273">
        <v>44</v>
      </c>
      <c r="B51" s="71" t="s">
        <v>971</v>
      </c>
      <c r="C51" s="273">
        <v>28.1</v>
      </c>
      <c r="D51" s="143">
        <v>2017</v>
      </c>
      <c r="E51" s="9">
        <v>100</v>
      </c>
      <c r="F51" s="274">
        <f t="shared" si="2"/>
        <v>6</v>
      </c>
      <c r="G51" s="9">
        <v>1</v>
      </c>
      <c r="H51" s="9">
        <v>1</v>
      </c>
      <c r="I51" s="9">
        <v>3</v>
      </c>
      <c r="J51" s="9">
        <v>0</v>
      </c>
      <c r="K51" s="275">
        <v>1</v>
      </c>
    </row>
    <row r="52" spans="1:11" s="457" customFormat="1" x14ac:dyDescent="0.25">
      <c r="A52" s="273">
        <v>45</v>
      </c>
      <c r="B52" s="71" t="s">
        <v>1331</v>
      </c>
      <c r="C52" s="273">
        <v>31.19</v>
      </c>
      <c r="D52" s="143">
        <v>2019</v>
      </c>
      <c r="E52" s="9">
        <v>100</v>
      </c>
      <c r="F52" s="274">
        <f t="shared" si="2"/>
        <v>2</v>
      </c>
      <c r="G52" s="9">
        <v>0</v>
      </c>
      <c r="H52" s="9">
        <v>1</v>
      </c>
      <c r="I52" s="9">
        <v>0</v>
      </c>
      <c r="J52" s="9">
        <v>0</v>
      </c>
      <c r="K52" s="275">
        <v>1</v>
      </c>
    </row>
    <row r="53" spans="1:11" s="457" customFormat="1" x14ac:dyDescent="0.25">
      <c r="A53" s="273">
        <v>46</v>
      </c>
      <c r="B53" s="71" t="s">
        <v>459</v>
      </c>
      <c r="C53" s="240">
        <v>21.3568</v>
      </c>
      <c r="D53" s="143">
        <v>2013</v>
      </c>
      <c r="E53" s="9">
        <v>100</v>
      </c>
      <c r="F53" s="274">
        <f t="shared" si="2"/>
        <v>4</v>
      </c>
      <c r="G53" s="9">
        <v>1</v>
      </c>
      <c r="H53" s="9">
        <v>3</v>
      </c>
      <c r="I53" s="275">
        <v>0</v>
      </c>
      <c r="J53" s="9">
        <v>0</v>
      </c>
      <c r="K53" s="9">
        <v>0</v>
      </c>
    </row>
    <row r="54" spans="1:11" s="457" customFormat="1" x14ac:dyDescent="0.25">
      <c r="A54" s="273">
        <v>47</v>
      </c>
      <c r="B54" s="70" t="s">
        <v>460</v>
      </c>
      <c r="C54" s="240">
        <v>45.999000000000002</v>
      </c>
      <c r="D54" s="143">
        <v>2013</v>
      </c>
      <c r="E54" s="9">
        <v>100</v>
      </c>
      <c r="F54" s="274">
        <f t="shared" si="2"/>
        <v>4</v>
      </c>
      <c r="G54" s="9">
        <v>0</v>
      </c>
      <c r="H54" s="9">
        <v>2</v>
      </c>
      <c r="I54" s="275">
        <v>0</v>
      </c>
      <c r="J54" s="9">
        <v>0</v>
      </c>
      <c r="K54" s="275">
        <v>2</v>
      </c>
    </row>
    <row r="55" spans="1:11" s="457" customFormat="1" x14ac:dyDescent="0.25">
      <c r="A55" s="702">
        <v>48</v>
      </c>
      <c r="B55" s="676" t="s">
        <v>461</v>
      </c>
      <c r="C55" s="240">
        <v>24.9</v>
      </c>
      <c r="D55" s="143">
        <v>2014</v>
      </c>
      <c r="E55" s="9">
        <v>100</v>
      </c>
      <c r="F55" s="274">
        <v>6</v>
      </c>
      <c r="G55" s="275">
        <v>0</v>
      </c>
      <c r="H55" s="275">
        <v>4</v>
      </c>
      <c r="I55" s="275">
        <v>3</v>
      </c>
      <c r="J55" s="275">
        <v>0</v>
      </c>
      <c r="K55" s="275">
        <v>2</v>
      </c>
    </row>
    <row r="56" spans="1:11" s="457" customFormat="1" x14ac:dyDescent="0.25">
      <c r="A56" s="701"/>
      <c r="B56" s="695"/>
      <c r="C56" s="240">
        <v>21.9</v>
      </c>
      <c r="D56" s="143">
        <v>2018</v>
      </c>
      <c r="E56" s="9">
        <v>100</v>
      </c>
      <c r="F56" s="274">
        <v>6</v>
      </c>
      <c r="G56" s="275">
        <v>0</v>
      </c>
      <c r="H56" s="275">
        <v>4</v>
      </c>
      <c r="I56" s="275">
        <v>3</v>
      </c>
      <c r="J56" s="275">
        <v>0</v>
      </c>
      <c r="K56" s="275">
        <v>2</v>
      </c>
    </row>
    <row r="57" spans="1:11" s="457" customFormat="1" x14ac:dyDescent="0.25">
      <c r="A57" s="273">
        <v>49</v>
      </c>
      <c r="B57" s="70" t="s">
        <v>766</v>
      </c>
      <c r="C57" s="240">
        <v>26.401</v>
      </c>
      <c r="D57" s="143">
        <v>2014</v>
      </c>
      <c r="E57" s="9">
        <v>100</v>
      </c>
      <c r="F57" s="274">
        <f t="shared" si="2"/>
        <v>4</v>
      </c>
      <c r="G57" s="9">
        <v>1</v>
      </c>
      <c r="H57" s="9">
        <v>2</v>
      </c>
      <c r="I57" s="275">
        <v>0</v>
      </c>
      <c r="J57" s="9">
        <v>0</v>
      </c>
      <c r="K57" s="275">
        <v>1</v>
      </c>
    </row>
    <row r="58" spans="1:11" s="457" customFormat="1" x14ac:dyDescent="0.25">
      <c r="A58" s="273">
        <v>50</v>
      </c>
      <c r="B58" s="70" t="s">
        <v>462</v>
      </c>
      <c r="C58" s="240">
        <v>73.721000000000004</v>
      </c>
      <c r="D58" s="143">
        <v>2014</v>
      </c>
      <c r="E58" s="9">
        <v>100</v>
      </c>
      <c r="F58" s="274">
        <f t="shared" si="2"/>
        <v>8</v>
      </c>
      <c r="G58" s="9">
        <v>1</v>
      </c>
      <c r="H58" s="9">
        <v>1</v>
      </c>
      <c r="I58" s="9">
        <v>0</v>
      </c>
      <c r="J58" s="275">
        <v>0</v>
      </c>
      <c r="K58" s="275">
        <v>6</v>
      </c>
    </row>
    <row r="59" spans="1:11" s="457" customFormat="1" x14ac:dyDescent="0.25">
      <c r="A59" s="273">
        <v>51</v>
      </c>
      <c r="B59" s="422" t="s">
        <v>463</v>
      </c>
      <c r="C59" s="240">
        <v>5.8</v>
      </c>
      <c r="D59" s="143">
        <v>2013</v>
      </c>
      <c r="E59" s="9">
        <v>100</v>
      </c>
      <c r="F59" s="274">
        <f t="shared" si="2"/>
        <v>4</v>
      </c>
      <c r="G59" s="9">
        <v>0</v>
      </c>
      <c r="H59" s="9">
        <v>2</v>
      </c>
      <c r="I59" s="275">
        <v>0</v>
      </c>
      <c r="J59" s="9">
        <v>0</v>
      </c>
      <c r="K59" s="275">
        <v>2</v>
      </c>
    </row>
    <row r="60" spans="1:11" s="457" customFormat="1" x14ac:dyDescent="0.25">
      <c r="A60" s="273">
        <v>52</v>
      </c>
      <c r="B60" s="71" t="s">
        <v>397</v>
      </c>
      <c r="C60" s="240">
        <v>42</v>
      </c>
      <c r="D60" s="143">
        <v>2015</v>
      </c>
      <c r="E60" s="9">
        <v>100</v>
      </c>
      <c r="F60" s="274">
        <v>4</v>
      </c>
      <c r="G60" s="9">
        <v>1</v>
      </c>
      <c r="H60" s="9">
        <v>3</v>
      </c>
      <c r="I60" s="275">
        <v>0</v>
      </c>
      <c r="J60" s="9">
        <v>0</v>
      </c>
      <c r="K60" s="275">
        <v>1</v>
      </c>
    </row>
    <row r="61" spans="1:11" s="457" customFormat="1" x14ac:dyDescent="0.25">
      <c r="A61" s="273">
        <v>53</v>
      </c>
      <c r="B61" s="70" t="s">
        <v>464</v>
      </c>
      <c r="C61" s="240">
        <v>50.21</v>
      </c>
      <c r="D61" s="143">
        <v>2014</v>
      </c>
      <c r="E61" s="9">
        <v>100</v>
      </c>
      <c r="F61" s="274">
        <v>2</v>
      </c>
      <c r="G61" s="275">
        <v>1</v>
      </c>
      <c r="H61" s="275">
        <v>1</v>
      </c>
      <c r="I61" s="275">
        <v>2</v>
      </c>
      <c r="J61" s="275">
        <v>0</v>
      </c>
      <c r="K61" s="275">
        <v>0</v>
      </c>
    </row>
    <row r="62" spans="1:11" s="457" customFormat="1" x14ac:dyDescent="0.25">
      <c r="A62" s="273">
        <v>54</v>
      </c>
      <c r="B62" s="71" t="s">
        <v>465</v>
      </c>
      <c r="C62" s="240">
        <v>151.5</v>
      </c>
      <c r="D62" s="143">
        <v>2013</v>
      </c>
      <c r="E62" s="9">
        <v>100</v>
      </c>
      <c r="F62" s="274">
        <v>8</v>
      </c>
      <c r="G62" s="275">
        <v>1</v>
      </c>
      <c r="H62" s="275">
        <v>7</v>
      </c>
      <c r="I62" s="275">
        <v>5</v>
      </c>
      <c r="J62" s="275">
        <v>0</v>
      </c>
      <c r="K62" s="275">
        <v>0</v>
      </c>
    </row>
    <row r="63" spans="1:11" s="457" customFormat="1" x14ac:dyDescent="0.25">
      <c r="A63" s="702">
        <v>55</v>
      </c>
      <c r="B63" s="680" t="s">
        <v>466</v>
      </c>
      <c r="C63" s="700">
        <v>58.14</v>
      </c>
      <c r="D63" s="143">
        <v>2013</v>
      </c>
      <c r="E63" s="9">
        <v>100</v>
      </c>
      <c r="F63" s="274">
        <v>3</v>
      </c>
      <c r="G63" s="275">
        <v>1</v>
      </c>
      <c r="H63" s="275">
        <v>1</v>
      </c>
      <c r="I63" s="275">
        <v>2</v>
      </c>
      <c r="J63" s="275">
        <v>0</v>
      </c>
      <c r="K63" s="275">
        <v>0</v>
      </c>
    </row>
    <row r="64" spans="1:11" s="457" customFormat="1" x14ac:dyDescent="0.25">
      <c r="A64" s="701"/>
      <c r="B64" s="695"/>
      <c r="C64" s="701"/>
      <c r="D64" s="143">
        <v>2015</v>
      </c>
      <c r="E64" s="9">
        <v>100</v>
      </c>
      <c r="F64" s="274">
        <f>SUM(G64:K64)</f>
        <v>1</v>
      </c>
      <c r="G64" s="275">
        <v>0</v>
      </c>
      <c r="H64" s="275">
        <v>1</v>
      </c>
      <c r="I64" s="275">
        <v>0</v>
      </c>
      <c r="J64" s="275">
        <v>0</v>
      </c>
      <c r="K64" s="275">
        <v>0</v>
      </c>
    </row>
    <row r="65" spans="1:17" s="457" customFormat="1" x14ac:dyDescent="0.25">
      <c r="A65" s="273">
        <v>56</v>
      </c>
      <c r="B65" s="518" t="s">
        <v>467</v>
      </c>
      <c r="C65" s="240">
        <v>68.135999999999996</v>
      </c>
      <c r="D65" s="143">
        <v>2014</v>
      </c>
      <c r="E65" s="9">
        <v>100</v>
      </c>
      <c r="F65" s="274">
        <f t="shared" si="2"/>
        <v>1</v>
      </c>
      <c r="G65" s="9">
        <v>1</v>
      </c>
      <c r="H65" s="9">
        <v>0</v>
      </c>
      <c r="I65" s="275">
        <v>0</v>
      </c>
      <c r="J65" s="9">
        <v>0</v>
      </c>
      <c r="K65" s="275">
        <v>0</v>
      </c>
    </row>
    <row r="66" spans="1:17" s="457" customFormat="1" x14ac:dyDescent="0.25">
      <c r="A66" s="273">
        <v>57</v>
      </c>
      <c r="B66" s="518" t="s">
        <v>855</v>
      </c>
      <c r="C66" s="240">
        <v>10.7</v>
      </c>
      <c r="D66" s="143">
        <v>2018</v>
      </c>
      <c r="E66" s="9">
        <v>100</v>
      </c>
      <c r="F66" s="274">
        <v>2</v>
      </c>
      <c r="G66" s="9">
        <v>0</v>
      </c>
      <c r="H66" s="9">
        <v>1</v>
      </c>
      <c r="I66" s="275">
        <v>1</v>
      </c>
      <c r="J66" s="9">
        <v>0</v>
      </c>
      <c r="K66" s="275">
        <v>0</v>
      </c>
    </row>
    <row r="67" spans="1:17" s="465" customFormat="1" x14ac:dyDescent="0.25">
      <c r="A67" s="273">
        <v>58</v>
      </c>
      <c r="B67" s="71" t="s">
        <v>468</v>
      </c>
      <c r="C67" s="240">
        <v>31.152000000000001</v>
      </c>
      <c r="D67" s="143">
        <v>2013</v>
      </c>
      <c r="E67" s="9">
        <v>100</v>
      </c>
      <c r="F67" s="274">
        <f t="shared" si="2"/>
        <v>6</v>
      </c>
      <c r="G67" s="9">
        <v>0</v>
      </c>
      <c r="H67" s="9">
        <v>5</v>
      </c>
      <c r="I67" s="275">
        <v>0</v>
      </c>
      <c r="J67" s="9">
        <v>0</v>
      </c>
      <c r="K67" s="275">
        <v>1</v>
      </c>
    </row>
    <row r="68" spans="1:17" s="457" customFormat="1" x14ac:dyDescent="0.25">
      <c r="A68" s="273">
        <v>59</v>
      </c>
      <c r="B68" s="71" t="s">
        <v>797</v>
      </c>
      <c r="C68" s="240">
        <v>28</v>
      </c>
      <c r="D68" s="143">
        <v>2013</v>
      </c>
      <c r="E68" s="9">
        <v>100</v>
      </c>
      <c r="F68" s="274">
        <f t="shared" si="2"/>
        <v>2</v>
      </c>
      <c r="G68" s="9">
        <v>1</v>
      </c>
      <c r="H68" s="275">
        <v>0</v>
      </c>
      <c r="I68" s="275">
        <v>0</v>
      </c>
      <c r="J68" s="275">
        <v>0</v>
      </c>
      <c r="K68" s="275">
        <v>1</v>
      </c>
    </row>
    <row r="69" spans="1:17" s="457" customFormat="1" x14ac:dyDescent="0.25">
      <c r="A69" s="273">
        <v>60</v>
      </c>
      <c r="B69" s="70" t="s">
        <v>469</v>
      </c>
      <c r="C69" s="240">
        <v>13.7</v>
      </c>
      <c r="D69" s="143">
        <v>2015</v>
      </c>
      <c r="E69" s="9">
        <v>100</v>
      </c>
      <c r="F69" s="274">
        <f t="shared" si="2"/>
        <v>13</v>
      </c>
      <c r="G69" s="275">
        <v>0</v>
      </c>
      <c r="H69" s="275">
        <v>1</v>
      </c>
      <c r="I69" s="275">
        <v>1</v>
      </c>
      <c r="J69" s="275">
        <v>0</v>
      </c>
      <c r="K69" s="275">
        <v>11</v>
      </c>
    </row>
    <row r="70" spans="1:17" s="457" customFormat="1" x14ac:dyDescent="0.25">
      <c r="A70" s="273">
        <v>61</v>
      </c>
      <c r="B70" s="71" t="s">
        <v>732</v>
      </c>
      <c r="C70" s="240">
        <v>95.2</v>
      </c>
      <c r="D70" s="143">
        <v>2019</v>
      </c>
      <c r="E70" s="9">
        <v>100</v>
      </c>
      <c r="F70" s="274">
        <f t="shared" si="2"/>
        <v>29</v>
      </c>
      <c r="G70" s="275">
        <v>1</v>
      </c>
      <c r="H70" s="275">
        <v>8</v>
      </c>
      <c r="I70" s="275">
        <v>6</v>
      </c>
      <c r="J70" s="275">
        <v>0</v>
      </c>
      <c r="K70" s="275">
        <v>14</v>
      </c>
    </row>
    <row r="71" spans="1:17" s="457" customFormat="1" x14ac:dyDescent="0.25">
      <c r="A71" s="273">
        <v>62</v>
      </c>
      <c r="B71" s="71" t="s">
        <v>536</v>
      </c>
      <c r="C71" s="240">
        <v>61.44</v>
      </c>
      <c r="D71" s="143">
        <v>2013</v>
      </c>
      <c r="E71" s="9">
        <v>100</v>
      </c>
      <c r="F71" s="274">
        <f>SUM(G71:K71)</f>
        <v>33</v>
      </c>
      <c r="G71" s="9">
        <v>0</v>
      </c>
      <c r="H71" s="9">
        <v>4</v>
      </c>
      <c r="I71" s="9">
        <v>2</v>
      </c>
      <c r="J71" s="275">
        <v>0</v>
      </c>
      <c r="K71" s="275">
        <v>27</v>
      </c>
    </row>
    <row r="72" spans="1:17" s="457" customFormat="1" x14ac:dyDescent="0.25">
      <c r="A72" s="273">
        <v>63</v>
      </c>
      <c r="B72" s="71" t="s">
        <v>773</v>
      </c>
      <c r="C72" s="240">
        <v>16.399999999999999</v>
      </c>
      <c r="D72" s="143">
        <v>2015</v>
      </c>
      <c r="E72" s="9">
        <v>100</v>
      </c>
      <c r="F72" s="274">
        <f t="shared" si="2"/>
        <v>10</v>
      </c>
      <c r="G72" s="275">
        <v>1</v>
      </c>
      <c r="H72" s="275">
        <v>4</v>
      </c>
      <c r="I72" s="275">
        <v>0</v>
      </c>
      <c r="J72" s="275">
        <v>0</v>
      </c>
      <c r="K72" s="275">
        <v>5</v>
      </c>
    </row>
    <row r="73" spans="1:17" s="457" customFormat="1" x14ac:dyDescent="0.25">
      <c r="A73" s="273">
        <v>64</v>
      </c>
      <c r="B73" s="504" t="s">
        <v>782</v>
      </c>
      <c r="C73" s="240">
        <v>1396.0119999999999</v>
      </c>
      <c r="D73" s="143" t="s">
        <v>854</v>
      </c>
      <c r="E73" s="9">
        <v>100</v>
      </c>
      <c r="F73" s="274">
        <v>79</v>
      </c>
      <c r="G73" s="275">
        <v>0</v>
      </c>
      <c r="H73" s="275">
        <v>79</v>
      </c>
      <c r="I73" s="275">
        <v>58</v>
      </c>
      <c r="J73" s="275">
        <v>0</v>
      </c>
      <c r="K73" s="275">
        <v>0</v>
      </c>
    </row>
    <row r="74" spans="1:17" s="457" customFormat="1" x14ac:dyDescent="0.25">
      <c r="A74" s="273">
        <v>65</v>
      </c>
      <c r="B74" s="70" t="s">
        <v>756</v>
      </c>
      <c r="C74" s="240">
        <v>10.9</v>
      </c>
      <c r="D74" s="143">
        <v>2013</v>
      </c>
      <c r="E74" s="9">
        <v>100</v>
      </c>
      <c r="F74" s="274">
        <f>SUM(G74:K74)</f>
        <v>1</v>
      </c>
      <c r="G74" s="274">
        <v>0</v>
      </c>
      <c r="H74" s="274">
        <v>1</v>
      </c>
      <c r="I74" s="274">
        <v>0</v>
      </c>
      <c r="J74" s="274">
        <v>0</v>
      </c>
      <c r="K74" s="275">
        <v>0</v>
      </c>
    </row>
    <row r="75" spans="1:17" s="457" customFormat="1" x14ac:dyDescent="0.25">
      <c r="A75" s="273">
        <v>66</v>
      </c>
      <c r="B75" s="525" t="s">
        <v>775</v>
      </c>
      <c r="C75" s="240">
        <v>69.409000000000006</v>
      </c>
      <c r="D75" s="526">
        <v>2014</v>
      </c>
      <c r="E75" s="9">
        <v>100</v>
      </c>
      <c r="F75" s="274">
        <v>1</v>
      </c>
      <c r="G75" s="274">
        <v>0</v>
      </c>
      <c r="H75" s="274">
        <v>1</v>
      </c>
      <c r="I75" s="274">
        <v>0</v>
      </c>
      <c r="J75" s="274">
        <v>0</v>
      </c>
      <c r="K75" s="275">
        <v>1</v>
      </c>
    </row>
    <row r="76" spans="1:17" s="457" customFormat="1" x14ac:dyDescent="0.25">
      <c r="A76" s="273">
        <v>67</v>
      </c>
      <c r="B76" s="497" t="s">
        <v>1314</v>
      </c>
      <c r="C76" s="240">
        <v>24.1</v>
      </c>
      <c r="D76" s="527">
        <v>2018</v>
      </c>
      <c r="E76" s="9">
        <v>100</v>
      </c>
      <c r="F76" s="274">
        <f t="shared" si="2"/>
        <v>2</v>
      </c>
      <c r="G76" s="274">
        <v>0</v>
      </c>
      <c r="H76" s="274">
        <v>1</v>
      </c>
      <c r="I76" s="274">
        <v>0</v>
      </c>
      <c r="J76" s="274">
        <v>0</v>
      </c>
      <c r="K76" s="275">
        <v>1</v>
      </c>
    </row>
    <row r="77" spans="1:17" s="457" customFormat="1" x14ac:dyDescent="0.25">
      <c r="A77" s="273">
        <v>68</v>
      </c>
      <c r="B77" s="520" t="s">
        <v>416</v>
      </c>
      <c r="C77" s="240">
        <v>57.417000000000002</v>
      </c>
      <c r="D77" s="143">
        <v>2014</v>
      </c>
      <c r="E77" s="9">
        <v>100</v>
      </c>
      <c r="F77" s="274">
        <f t="shared" si="2"/>
        <v>4</v>
      </c>
      <c r="G77" s="274">
        <v>1</v>
      </c>
      <c r="H77" s="274">
        <v>2</v>
      </c>
      <c r="I77" s="274">
        <v>0</v>
      </c>
      <c r="J77" s="274">
        <v>0</v>
      </c>
      <c r="K77" s="367">
        <v>1</v>
      </c>
    </row>
    <row r="78" spans="1:17" s="457" customFormat="1" x14ac:dyDescent="0.25">
      <c r="C78" s="15"/>
    </row>
    <row r="79" spans="1:17" ht="43.5" customHeight="1" x14ac:dyDescent="0.4">
      <c r="A79" s="635" t="s">
        <v>1335</v>
      </c>
      <c r="B79" s="625"/>
      <c r="C79" s="625"/>
      <c r="D79" s="625"/>
      <c r="E79" s="625"/>
      <c r="F79" s="625"/>
      <c r="G79" s="625"/>
      <c r="H79" s="625"/>
      <c r="I79" s="625"/>
      <c r="J79" s="625"/>
      <c r="K79" s="625"/>
      <c r="L79" s="625"/>
      <c r="M79" s="625"/>
      <c r="N79" s="625"/>
      <c r="O79" s="625"/>
      <c r="P79" s="625"/>
      <c r="Q79" s="57"/>
    </row>
    <row r="80" spans="1:17" x14ac:dyDescent="0.25">
      <c r="A80" s="66"/>
      <c r="B80" s="66" t="s">
        <v>809</v>
      </c>
      <c r="C80" s="195" t="s">
        <v>753</v>
      </c>
      <c r="E80" s="406" t="s">
        <v>754</v>
      </c>
      <c r="F80" s="63"/>
      <c r="G80" s="66"/>
      <c r="I80" s="64" t="s">
        <v>751</v>
      </c>
      <c r="J80" s="63"/>
      <c r="L80" s="66"/>
      <c r="M80" s="66"/>
      <c r="N80" s="66"/>
      <c r="O80" s="63"/>
      <c r="P80" s="66"/>
      <c r="Q80" s="57"/>
    </row>
    <row r="81" spans="1:17" x14ac:dyDescent="0.25">
      <c r="A81" s="55" t="s">
        <v>706</v>
      </c>
      <c r="C81" s="197" t="s">
        <v>1578</v>
      </c>
      <c r="D81" s="66"/>
      <c r="E81" s="65"/>
      <c r="F81" s="65"/>
      <c r="G81" s="65"/>
      <c r="H81" s="65"/>
      <c r="O81" s="66"/>
      <c r="P81" s="65"/>
      <c r="Q81" s="57"/>
    </row>
    <row r="82" spans="1:17" x14ac:dyDescent="0.25">
      <c r="A82" s="66" t="s">
        <v>699</v>
      </c>
      <c r="B82" s="65"/>
      <c r="C82" s="624" t="s">
        <v>700</v>
      </c>
      <c r="D82" s="625"/>
      <c r="E82" s="625"/>
      <c r="F82" s="625"/>
      <c r="G82" s="625"/>
      <c r="H82" s="625"/>
      <c r="O82" s="65"/>
      <c r="P82" s="65"/>
      <c r="Q82" s="65"/>
    </row>
    <row r="83" spans="1:17" x14ac:dyDescent="0.25">
      <c r="A83" s="66"/>
      <c r="B83" s="66"/>
      <c r="C83" s="195"/>
      <c r="D83" s="66"/>
      <c r="E83" s="66"/>
      <c r="F83" s="64"/>
      <c r="G83" s="66"/>
      <c r="H83" s="80"/>
      <c r="I83" s="57"/>
      <c r="J83" s="57"/>
      <c r="K83" s="57"/>
      <c r="L83" s="57"/>
      <c r="M83" s="66"/>
      <c r="N83" s="66"/>
      <c r="O83" s="66"/>
      <c r="P83" s="80"/>
      <c r="Q83" s="66"/>
    </row>
    <row r="84" spans="1:17" x14ac:dyDescent="0.25">
      <c r="A84" s="55"/>
      <c r="B84" s="57"/>
      <c r="C84" s="197"/>
      <c r="D84" s="66"/>
      <c r="E84" s="66"/>
      <c r="F84" s="65"/>
      <c r="G84" s="65"/>
      <c r="H84" s="65"/>
      <c r="I84" s="65"/>
      <c r="J84" s="57"/>
      <c r="K84" s="57"/>
      <c r="L84" s="57"/>
      <c r="M84" s="57"/>
      <c r="N84" s="57"/>
      <c r="O84" s="57"/>
      <c r="P84" s="66"/>
      <c r="Q84" s="65"/>
    </row>
    <row r="85" spans="1:17" x14ac:dyDescent="0.25">
      <c r="A85" s="66"/>
      <c r="B85" s="65"/>
      <c r="C85" s="195"/>
      <c r="D85" s="65"/>
      <c r="E85" s="65"/>
      <c r="F85" s="65"/>
      <c r="G85" s="65"/>
      <c r="H85" s="65"/>
      <c r="I85" s="65"/>
      <c r="J85" s="57"/>
      <c r="K85" s="57"/>
      <c r="L85" s="57"/>
      <c r="M85" s="57"/>
      <c r="N85" s="57"/>
      <c r="O85" s="57"/>
      <c r="P85" s="65"/>
      <c r="Q85" s="65"/>
    </row>
    <row r="86" spans="1:17" x14ac:dyDescent="0.25">
      <c r="A86" s="57"/>
      <c r="B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5">
      <c r="A87" s="57"/>
      <c r="B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5">
      <c r="A88" s="57"/>
      <c r="B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x14ac:dyDescent="0.25">
      <c r="A89" s="57"/>
      <c r="B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x14ac:dyDescent="0.25">
      <c r="A90" s="57"/>
      <c r="B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1:17" x14ac:dyDescent="0.25">
      <c r="A91" s="57"/>
      <c r="B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1:17" x14ac:dyDescent="0.25">
      <c r="A92" s="57"/>
      <c r="B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1:17" x14ac:dyDescent="0.25">
      <c r="A93" s="57"/>
      <c r="B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1:17" x14ac:dyDescent="0.25">
      <c r="A94" s="57"/>
      <c r="B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1:17" x14ac:dyDescent="0.25">
      <c r="A95" s="57"/>
      <c r="B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x14ac:dyDescent="0.25">
      <c r="A96" s="57"/>
      <c r="B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</sheetData>
  <mergeCells count="17">
    <mergeCell ref="A3:A5"/>
    <mergeCell ref="B3:B5"/>
    <mergeCell ref="C3:C5"/>
    <mergeCell ref="A79:P79"/>
    <mergeCell ref="C82:H82"/>
    <mergeCell ref="B26:B27"/>
    <mergeCell ref="B63:B64"/>
    <mergeCell ref="C63:C64"/>
    <mergeCell ref="A63:A64"/>
    <mergeCell ref="A26:A27"/>
    <mergeCell ref="A55:A56"/>
    <mergeCell ref="B55:B56"/>
    <mergeCell ref="I1:K1"/>
    <mergeCell ref="F3:K3"/>
    <mergeCell ref="F4:F5"/>
    <mergeCell ref="D3:E4"/>
    <mergeCell ref="G4:K4"/>
  </mergeCells>
  <pageMargins left="0.59055118110236227" right="0.59055118110236227" top="0.98425196850393704" bottom="0.59055118110236227" header="0.31496062992125984" footer="0.31496062992125984"/>
  <pageSetup paperSize="9" scale="74" orientation="landscape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31"/>
  <sheetViews>
    <sheetView view="pageBreakPreview" topLeftCell="A16" zoomScale="110" zoomScaleNormal="100" zoomScaleSheetLayoutView="110" workbookViewId="0">
      <selection activeCell="E18" sqref="E18"/>
    </sheetView>
  </sheetViews>
  <sheetFormatPr defaultColWidth="8.88671875" defaultRowHeight="13.2" x14ac:dyDescent="0.25"/>
  <cols>
    <col min="1" max="1" width="5.109375" style="3" customWidth="1"/>
    <col min="2" max="2" width="23" style="3" customWidth="1"/>
    <col min="3" max="3" width="19.33203125" style="3" customWidth="1"/>
    <col min="4" max="4" width="21.109375" style="3" customWidth="1"/>
    <col min="5" max="5" width="16" style="3" customWidth="1"/>
    <col min="6" max="6" width="42.88671875" style="3" customWidth="1"/>
    <col min="7" max="7" width="14" style="3" customWidth="1"/>
    <col min="8" max="16384" width="8.88671875" style="3"/>
  </cols>
  <sheetData>
    <row r="1" spans="1:7" x14ac:dyDescent="0.25">
      <c r="G1" s="32" t="s">
        <v>194</v>
      </c>
    </row>
    <row r="2" spans="1:7" x14ac:dyDescent="0.25">
      <c r="A2" s="645" t="s">
        <v>0</v>
      </c>
      <c r="B2" s="645"/>
      <c r="C2" s="645"/>
      <c r="D2" s="645"/>
      <c r="E2" s="645"/>
      <c r="F2" s="645"/>
      <c r="G2" s="645"/>
    </row>
    <row r="3" spans="1:7" x14ac:dyDescent="0.25">
      <c r="A3" s="645" t="s">
        <v>192</v>
      </c>
      <c r="B3" s="645"/>
      <c r="C3" s="645"/>
      <c r="D3" s="645"/>
      <c r="E3" s="645"/>
      <c r="F3" s="645"/>
      <c r="G3" s="645"/>
    </row>
    <row r="4" spans="1:7" x14ac:dyDescent="0.25">
      <c r="A4" s="645" t="s">
        <v>1298</v>
      </c>
      <c r="B4" s="645"/>
      <c r="C4" s="645"/>
      <c r="D4" s="645"/>
      <c r="E4" s="645"/>
      <c r="F4" s="645"/>
      <c r="G4" s="645"/>
    </row>
    <row r="6" spans="1:7" x14ac:dyDescent="0.25">
      <c r="A6" s="653" t="s">
        <v>431</v>
      </c>
      <c r="B6" s="653"/>
      <c r="C6" s="653"/>
      <c r="D6" s="653"/>
      <c r="E6" s="653"/>
      <c r="F6" s="653"/>
      <c r="G6" s="653"/>
    </row>
    <row r="7" spans="1:7" ht="27.6" customHeight="1" x14ac:dyDescent="0.25">
      <c r="A7" s="654" t="s">
        <v>1063</v>
      </c>
      <c r="B7" s="653"/>
      <c r="C7" s="653"/>
      <c r="D7" s="653"/>
      <c r="E7" s="653"/>
      <c r="F7" s="653"/>
      <c r="G7" s="653"/>
    </row>
    <row r="9" spans="1:7" ht="60" customHeight="1" x14ac:dyDescent="0.25">
      <c r="A9" s="268" t="s">
        <v>428</v>
      </c>
      <c r="B9" s="268" t="s">
        <v>195</v>
      </c>
      <c r="C9" s="268" t="s">
        <v>176</v>
      </c>
      <c r="D9" s="268" t="s">
        <v>177</v>
      </c>
      <c r="E9" s="268" t="s">
        <v>196</v>
      </c>
      <c r="F9" s="268" t="s">
        <v>197</v>
      </c>
      <c r="G9" s="268" t="s">
        <v>198</v>
      </c>
    </row>
    <row r="10" spans="1:7" ht="12.75" x14ac:dyDescent="0.2">
      <c r="A10" s="271">
        <v>1</v>
      </c>
      <c r="B10" s="271">
        <v>2</v>
      </c>
      <c r="C10" s="271">
        <v>3</v>
      </c>
      <c r="D10" s="271">
        <v>4</v>
      </c>
      <c r="E10" s="271">
        <v>5</v>
      </c>
      <c r="F10" s="271">
        <v>6</v>
      </c>
      <c r="G10" s="271">
        <v>7</v>
      </c>
    </row>
    <row r="11" spans="1:7" s="260" customFormat="1" x14ac:dyDescent="0.25">
      <c r="A11" s="667">
        <v>1</v>
      </c>
      <c r="B11" s="656" t="s">
        <v>1207</v>
      </c>
      <c r="C11" s="656" t="s">
        <v>1208</v>
      </c>
      <c r="D11" s="656" t="s">
        <v>1209</v>
      </c>
      <c r="E11" s="261" t="s">
        <v>1210</v>
      </c>
      <c r="F11" s="264" t="s">
        <v>1211</v>
      </c>
      <c r="G11" s="272"/>
    </row>
    <row r="12" spans="1:7" x14ac:dyDescent="0.25">
      <c r="A12" s="704"/>
      <c r="B12" s="703"/>
      <c r="C12" s="703"/>
      <c r="D12" s="703"/>
      <c r="E12" s="598" t="s">
        <v>1213</v>
      </c>
      <c r="F12" s="263" t="s">
        <v>1212</v>
      </c>
      <c r="G12" s="17"/>
    </row>
    <row r="13" spans="1:7" s="259" customFormat="1" x14ac:dyDescent="0.25">
      <c r="A13" s="704"/>
      <c r="B13" s="703"/>
      <c r="C13" s="703"/>
      <c r="D13" s="703"/>
      <c r="E13" s="598" t="s">
        <v>1214</v>
      </c>
      <c r="F13" s="263" t="s">
        <v>1215</v>
      </c>
      <c r="G13" s="17"/>
    </row>
    <row r="14" spans="1:7" s="259" customFormat="1" x14ac:dyDescent="0.25">
      <c r="A14" s="704"/>
      <c r="B14" s="703"/>
      <c r="C14" s="703"/>
      <c r="D14" s="703"/>
      <c r="E14" s="598" t="s">
        <v>1550</v>
      </c>
      <c r="F14" s="263" t="s">
        <v>1216</v>
      </c>
      <c r="G14" s="17"/>
    </row>
    <row r="15" spans="1:7" s="259" customFormat="1" ht="26.4" x14ac:dyDescent="0.25">
      <c r="A15" s="704"/>
      <c r="B15" s="703"/>
      <c r="C15" s="703"/>
      <c r="D15" s="703"/>
      <c r="E15" s="598" t="s">
        <v>1217</v>
      </c>
      <c r="F15" s="263" t="s">
        <v>1224</v>
      </c>
      <c r="G15" s="17"/>
    </row>
    <row r="16" spans="1:7" ht="27.6" customHeight="1" x14ac:dyDescent="0.25">
      <c r="A16" s="704"/>
      <c r="B16" s="703"/>
      <c r="C16" s="703"/>
      <c r="D16" s="703"/>
      <c r="E16" s="599" t="s">
        <v>1218</v>
      </c>
      <c r="F16" s="263" t="s">
        <v>1225</v>
      </c>
      <c r="G16" s="6"/>
    </row>
    <row r="17" spans="1:7" s="259" customFormat="1" x14ac:dyDescent="0.25">
      <c r="A17" s="704"/>
      <c r="B17" s="703"/>
      <c r="C17" s="703"/>
      <c r="D17" s="703"/>
      <c r="E17" s="599" t="s">
        <v>1219</v>
      </c>
      <c r="F17" s="263" t="s">
        <v>1222</v>
      </c>
      <c r="G17" s="6"/>
    </row>
    <row r="18" spans="1:7" s="259" customFormat="1" ht="26.4" x14ac:dyDescent="0.25">
      <c r="A18" s="704"/>
      <c r="B18" s="703"/>
      <c r="C18" s="703"/>
      <c r="D18" s="703"/>
      <c r="E18" s="599" t="s">
        <v>1220</v>
      </c>
      <c r="F18" s="263" t="s">
        <v>1226</v>
      </c>
      <c r="G18" s="6"/>
    </row>
    <row r="19" spans="1:7" s="259" customFormat="1" ht="26.4" x14ac:dyDescent="0.25">
      <c r="A19" s="705"/>
      <c r="B19" s="703"/>
      <c r="C19" s="703"/>
      <c r="D19" s="703"/>
      <c r="E19" s="599" t="s">
        <v>1221</v>
      </c>
      <c r="F19" s="263" t="s">
        <v>1223</v>
      </c>
      <c r="G19" s="6"/>
    </row>
    <row r="20" spans="1:7" s="270" customFormat="1" ht="14.4" customHeight="1" x14ac:dyDescent="0.25">
      <c r="A20" s="670">
        <v>2</v>
      </c>
      <c r="B20" s="708" t="s">
        <v>1259</v>
      </c>
      <c r="C20" s="708" t="s">
        <v>1208</v>
      </c>
      <c r="D20" s="708" t="s">
        <v>1263</v>
      </c>
      <c r="E20" s="598" t="s">
        <v>1260</v>
      </c>
      <c r="F20" s="30" t="s">
        <v>1215</v>
      </c>
      <c r="G20" s="269"/>
    </row>
    <row r="21" spans="1:7" s="259" customFormat="1" ht="13.2" customHeight="1" x14ac:dyDescent="0.25">
      <c r="A21" s="706"/>
      <c r="B21" s="706"/>
      <c r="C21" s="706"/>
      <c r="D21" s="709"/>
      <c r="E21" s="598" t="s">
        <v>1550</v>
      </c>
      <c r="F21" s="279" t="s">
        <v>1216</v>
      </c>
      <c r="G21" s="6"/>
    </row>
    <row r="22" spans="1:7" s="270" customFormat="1" ht="13.2" customHeight="1" x14ac:dyDescent="0.25">
      <c r="A22" s="706"/>
      <c r="B22" s="706"/>
      <c r="C22" s="706"/>
      <c r="D22" s="709"/>
      <c r="E22" s="600" t="s">
        <v>1219</v>
      </c>
      <c r="F22" s="279" t="s">
        <v>1261</v>
      </c>
      <c r="G22" s="6"/>
    </row>
    <row r="23" spans="1:7" s="270" customFormat="1" ht="23.4" customHeight="1" x14ac:dyDescent="0.25">
      <c r="A23" s="707"/>
      <c r="B23" s="707"/>
      <c r="C23" s="707"/>
      <c r="D23" s="710"/>
      <c r="E23" s="600" t="s">
        <v>1220</v>
      </c>
      <c r="F23" s="279" t="s">
        <v>1262</v>
      </c>
      <c r="G23" s="6"/>
    </row>
    <row r="24" spans="1:7" s="270" customFormat="1" ht="12.75" x14ac:dyDescent="0.2">
      <c r="E24" s="277"/>
      <c r="F24" s="278"/>
    </row>
    <row r="25" spans="1:7" ht="48" customHeight="1" x14ac:dyDescent="0.4">
      <c r="A25" s="635" t="s">
        <v>1369</v>
      </c>
      <c r="B25" s="625"/>
      <c r="C25" s="625"/>
      <c r="D25" s="625"/>
      <c r="E25" s="625"/>
      <c r="F25" s="625"/>
      <c r="G25" s="625"/>
    </row>
    <row r="26" spans="1:7" s="68" customFormat="1" ht="15.6" customHeight="1" x14ac:dyDescent="0.3">
      <c r="A26" s="81"/>
      <c r="B26" s="81" t="s">
        <v>810</v>
      </c>
      <c r="C26" s="82" t="s">
        <v>752</v>
      </c>
      <c r="F26" s="402" t="s">
        <v>1368</v>
      </c>
      <c r="G26" s="81" t="s">
        <v>696</v>
      </c>
    </row>
    <row r="27" spans="1:7" x14ac:dyDescent="0.25">
      <c r="A27" s="55" t="s">
        <v>706</v>
      </c>
      <c r="B27" s="67"/>
      <c r="C27" s="55" t="s">
        <v>1578</v>
      </c>
      <c r="D27" s="81"/>
      <c r="E27" s="65"/>
      <c r="F27" s="65"/>
      <c r="G27" s="65"/>
    </row>
    <row r="28" spans="1:7" x14ac:dyDescent="0.25">
      <c r="A28" s="66" t="s">
        <v>699</v>
      </c>
      <c r="B28" s="65"/>
      <c r="C28" s="624" t="s">
        <v>700</v>
      </c>
      <c r="D28" s="625"/>
      <c r="E28" s="625"/>
      <c r="F28" s="625"/>
      <c r="G28" s="625"/>
    </row>
    <row r="29" spans="1:7" s="67" customFormat="1" x14ac:dyDescent="0.25">
      <c r="A29" s="66"/>
      <c r="B29" s="65"/>
      <c r="C29" s="66"/>
      <c r="D29" s="65"/>
      <c r="E29" s="65"/>
      <c r="F29" s="65"/>
      <c r="G29" s="65"/>
    </row>
    <row r="30" spans="1:7" x14ac:dyDescent="0.25">
      <c r="A30" s="3" t="s">
        <v>199</v>
      </c>
    </row>
    <row r="31" spans="1:7" x14ac:dyDescent="0.25">
      <c r="A31" s="67" t="s">
        <v>811</v>
      </c>
    </row>
  </sheetData>
  <mergeCells count="15">
    <mergeCell ref="C28:G28"/>
    <mergeCell ref="A6:G6"/>
    <mergeCell ref="A7:G7"/>
    <mergeCell ref="A2:G2"/>
    <mergeCell ref="A3:G3"/>
    <mergeCell ref="A4:G4"/>
    <mergeCell ref="A25:G25"/>
    <mergeCell ref="B11:B19"/>
    <mergeCell ref="C11:C19"/>
    <mergeCell ref="D11:D19"/>
    <mergeCell ref="A11:A19"/>
    <mergeCell ref="A20:A23"/>
    <mergeCell ref="B20:B23"/>
    <mergeCell ref="C20:C23"/>
    <mergeCell ref="D20:D23"/>
  </mergeCells>
  <pageMargins left="0.78740157480314965" right="0.78740157480314965" top="0.98425196850393704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7" baseType="lpstr">
      <vt:lpstr>1.1 (ЧМ) </vt:lpstr>
      <vt:lpstr>1.2 (ЧП) </vt:lpstr>
      <vt:lpstr>1.3 (ПЛ)</vt:lpstr>
      <vt:lpstr>1.4 (ГР)</vt:lpstr>
      <vt:lpstr>1.6 (КВР)</vt:lpstr>
      <vt:lpstr>2.1 (ОУ) </vt:lpstr>
      <vt:lpstr>3.1 (ЮЛ.ИП)</vt:lpstr>
      <vt:lpstr>3.1 (ЮЛ.ИП) (2)</vt:lpstr>
      <vt:lpstr>3.2 (СО)</vt:lpstr>
      <vt:lpstr>4.1(ДК) лось  (2)</vt:lpstr>
      <vt:lpstr>4.1(ДК) кабан </vt:lpstr>
      <vt:lpstr>4.1(ДК) косуля </vt:lpstr>
      <vt:lpstr>4.2 бобр</vt:lpstr>
      <vt:lpstr>4.2 куница</vt:lpstr>
      <vt:lpstr>4.2 заяц-русак</vt:lpstr>
      <vt:lpstr>4.2 лисица</vt:lpstr>
      <vt:lpstr>4.2 корсак</vt:lpstr>
      <vt:lpstr>4.2 ондатра</vt:lpstr>
      <vt:lpstr>4.2сурок</vt:lpstr>
      <vt:lpstr>4.2 барсук</vt:lpstr>
      <vt:lpstr>4.3 глухарь</vt:lpstr>
      <vt:lpstr>4.3 тетерев</vt:lpstr>
      <vt:lpstr>4.3 вальдшнеп</vt:lpstr>
      <vt:lpstr>4.3 кряква</vt:lpstr>
      <vt:lpstr>4.3 чирок свист</vt:lpstr>
      <vt:lpstr>4.3 чирок треск</vt:lpstr>
      <vt:lpstr>4.3 нырок бв</vt:lpstr>
      <vt:lpstr>4.3 широконоска</vt:lpstr>
      <vt:lpstr>4.3 шилохвость</vt:lpstr>
      <vt:lpstr>4.3 свиязь</vt:lpstr>
      <vt:lpstr>4.3 чернеть</vt:lpstr>
      <vt:lpstr>4.3 лысуха</vt:lpstr>
      <vt:lpstr>4.3 гуменник</vt:lpstr>
      <vt:lpstr>4.3 гусь белолобый</vt:lpstr>
      <vt:lpstr>4.3 бекас</vt:lpstr>
      <vt:lpstr>4.3 дупель</vt:lpstr>
      <vt:lpstr>4.3 гаршнеп</vt:lpstr>
      <vt:lpstr>4.3 вяхирь</vt:lpstr>
      <vt:lpstr>4.3 голубь сизый</vt:lpstr>
      <vt:lpstr>4.3 перепел</vt:lpstr>
      <vt:lpstr>4.3 куропатка серая</vt:lpstr>
      <vt:lpstr>4.3 ворона серая</vt:lpstr>
      <vt:lpstr>4.4 гр птиц утки</vt:lpstr>
      <vt:lpstr>4.4 гр птиц гуси</vt:lpstr>
      <vt:lpstr>4.4 гр птиц кулики</vt:lpstr>
      <vt:lpstr>4.4 гр птиц голуби</vt:lpstr>
      <vt:lpstr>4.4 гр птиц горлицы</vt:lpstr>
      <vt:lpstr>4.5(ДВ)</vt:lpstr>
      <vt:lpstr>4.6 (ДМ)</vt:lpstr>
      <vt:lpstr>4.7 (НД)</vt:lpstr>
      <vt:lpstr>5.1 (ВР)</vt:lpstr>
      <vt:lpstr>5.2 (РЧ) лисица</vt:lpstr>
      <vt:lpstr>5.2 (РЧ) волк</vt:lpstr>
      <vt:lpstr>5.2 (РЧ) кабан</vt:lpstr>
      <vt:lpstr>5.2 (РЧ) пернатая дичь</vt:lpstr>
      <vt:lpstr>5.2 (РЧ) бобр</vt:lpstr>
      <vt:lpstr>5.3 (ВО)</vt:lpstr>
      <vt:lpstr>6.1 (ОУХ)</vt:lpstr>
      <vt:lpstr>7.1 (ОХ)</vt:lpstr>
      <vt:lpstr>8.1 (ИО)</vt:lpstr>
      <vt:lpstr>8.2 (Д-НИО)</vt:lpstr>
      <vt:lpstr>8.3 (НОР)</vt:lpstr>
      <vt:lpstr>8.4 (НТБ)</vt:lpstr>
      <vt:lpstr>8.5 (ВВ)</vt:lpstr>
      <vt:lpstr>'1.1 (ЧМ) '!sub_1101</vt:lpstr>
      <vt:lpstr>'1.2 (ЧП) '!sub_1201</vt:lpstr>
      <vt:lpstr>'3.1 (ЮЛ.ИП)'!sub_3101</vt:lpstr>
      <vt:lpstr>'3.1 (ЮЛ.ИП) (2)'!sub_3101</vt:lpstr>
      <vt:lpstr>'4.6 (ДМ)'!sub_4601</vt:lpstr>
      <vt:lpstr>'4.7 (НД)'!sub_4701</vt:lpstr>
      <vt:lpstr>'7.1 (ОХ)'!sub_7101</vt:lpstr>
      <vt:lpstr>'8.1 (ИО)'!sub_8101</vt:lpstr>
      <vt:lpstr>'8.1 (ИО)'!sub_8102</vt:lpstr>
      <vt:lpstr>'4.2 корсак'!sub_9017</vt:lpstr>
      <vt:lpstr>'4.2 лисица'!sub_9017</vt:lpstr>
      <vt:lpstr>'4.2 ондатра'!sub_9017</vt:lpstr>
      <vt:lpstr>'4.2 корсак'!sub_9018</vt:lpstr>
      <vt:lpstr>'4.2 лисица'!sub_9018</vt:lpstr>
      <vt:lpstr>'4.2 ондатра'!sub_9018</vt:lpstr>
      <vt:lpstr>'4.2 корсак'!sub_9019</vt:lpstr>
      <vt:lpstr>'4.2 ондатра'!sub_9019</vt:lpstr>
      <vt:lpstr>'1.1 (ЧМ) '!Область_печати</vt:lpstr>
      <vt:lpstr>'1.2 (ЧП) '!Область_печати</vt:lpstr>
      <vt:lpstr>'1.3 (ПЛ)'!Область_печати</vt:lpstr>
      <vt:lpstr>'1.4 (ГР)'!Область_печати</vt:lpstr>
      <vt:lpstr>'2.1 (ОУ) '!Область_печати</vt:lpstr>
      <vt:lpstr>'3.1 (ЮЛ.ИП)'!Область_печати</vt:lpstr>
      <vt:lpstr>'3.1 (ЮЛ.ИП) (2)'!Область_печати</vt:lpstr>
      <vt:lpstr>'4.1(ДК) кабан '!Область_печати</vt:lpstr>
      <vt:lpstr>'4.1(ДК) лось  (2)'!Область_печати</vt:lpstr>
      <vt:lpstr>'4.2 барсук'!Область_печати</vt:lpstr>
      <vt:lpstr>'4.2 бобр'!Область_печати</vt:lpstr>
      <vt:lpstr>'4.2 заяц-русак'!Область_печати</vt:lpstr>
      <vt:lpstr>'4.2 корсак'!Область_печати</vt:lpstr>
      <vt:lpstr>'4.2 куница'!Область_печати</vt:lpstr>
      <vt:lpstr>'4.2 лисица'!Область_печати</vt:lpstr>
      <vt:lpstr>'4.2 ондатра'!Область_печати</vt:lpstr>
      <vt:lpstr>'4.2сурок'!Область_печати</vt:lpstr>
      <vt:lpstr>'4.3 бекас'!Область_печати</vt:lpstr>
      <vt:lpstr>'4.3 вальдшнеп'!Область_печати</vt:lpstr>
      <vt:lpstr>'4.3 ворона серая'!Область_печати</vt:lpstr>
      <vt:lpstr>'4.3 вяхирь'!Область_печати</vt:lpstr>
      <vt:lpstr>'4.3 гаршнеп'!Область_печати</vt:lpstr>
      <vt:lpstr>'4.3 глухарь'!Область_печати</vt:lpstr>
      <vt:lpstr>'4.3 голубь сизый'!Область_печати</vt:lpstr>
      <vt:lpstr>'4.3 гуменник'!Область_печати</vt:lpstr>
      <vt:lpstr>'4.3 гусь белолобый'!Область_печати</vt:lpstr>
      <vt:lpstr>'4.3 дупель'!Область_печати</vt:lpstr>
      <vt:lpstr>'4.3 кряква'!Область_печати</vt:lpstr>
      <vt:lpstr>'4.3 куропатка серая'!Область_печати</vt:lpstr>
      <vt:lpstr>'4.3 лысуха'!Область_печати</vt:lpstr>
      <vt:lpstr>'4.3 нырок бв'!Область_печати</vt:lpstr>
      <vt:lpstr>'4.3 перепел'!Область_печати</vt:lpstr>
      <vt:lpstr>'4.3 свиязь'!Область_печати</vt:lpstr>
      <vt:lpstr>'4.3 тетерев'!Область_печати</vt:lpstr>
      <vt:lpstr>'4.3 чернеть'!Область_печати</vt:lpstr>
      <vt:lpstr>'4.3 чирок свист'!Область_печати</vt:lpstr>
      <vt:lpstr>'4.3 чирок треск'!Область_печати</vt:lpstr>
      <vt:lpstr>'4.3 шилохвость'!Область_печати</vt:lpstr>
      <vt:lpstr>'4.3 широконоска'!Область_печати</vt:lpstr>
      <vt:lpstr>'4.4 гр птиц голуби'!Область_печати</vt:lpstr>
      <vt:lpstr>'4.4 гр птиц горлицы'!Область_печати</vt:lpstr>
      <vt:lpstr>'4.4 гр птиц гуси'!Область_печати</vt:lpstr>
      <vt:lpstr>'4.4 гр птиц кулики'!Область_печати</vt:lpstr>
      <vt:lpstr>'4.4 гр птиц утки'!Область_печати</vt:lpstr>
      <vt:lpstr>'4.5(ДВ)'!Область_печати</vt:lpstr>
      <vt:lpstr>'4.6 (ДМ)'!Область_печати</vt:lpstr>
      <vt:lpstr>'5.1 (ВР)'!Область_печати</vt:lpstr>
      <vt:lpstr>'5.2 (РЧ) бобр'!Область_печати</vt:lpstr>
      <vt:lpstr>'5.2 (РЧ) волк'!Область_печати</vt:lpstr>
      <vt:lpstr>'5.2 (РЧ) кабан'!Область_печати</vt:lpstr>
      <vt:lpstr>'5.2 (РЧ) лисица'!Область_печати</vt:lpstr>
      <vt:lpstr>'5.2 (РЧ) пернатая дичь'!Область_печати</vt:lpstr>
      <vt:lpstr>'5.3 (ВО)'!Область_печати</vt:lpstr>
      <vt:lpstr>'6.1 (ОУХ)'!Область_печати</vt:lpstr>
      <vt:lpstr>'7.1 (ОХ)'!Область_печати</vt:lpstr>
      <vt:lpstr>'8.5 (ВВ)'!Область_печати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cp:lastPrinted>2019-09-17T11:16:35Z</cp:lastPrinted>
  <dcterms:created xsi:type="dcterms:W3CDTF">2015-09-02T05:41:05Z</dcterms:created>
  <dcterms:modified xsi:type="dcterms:W3CDTF">2019-09-17T12:11:19Z</dcterms:modified>
</cp:coreProperties>
</file>